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C:\Users\bazan\Downloads\"/>
    </mc:Choice>
  </mc:AlternateContent>
  <xr:revisionPtr revIDLastSave="0" documentId="13_ncr:1_{A626FA70-544E-43B6-A526-A8386345922B}" xr6:coauthVersionLast="47" xr6:coauthVersionMax="47" xr10:uidLastSave="{00000000-0000-0000-0000-000000000000}"/>
  <workbookProtection workbookAlgorithmName="SHA-512" workbookHashValue="0PieSON64i+o9fvzKYzAFCtz/+mbfR/hLz6OjdymVJnSgHE2XSMwRnglJNHQPsyyMlBVKP6BuwBpgyHv2avD6w==" workbookSaltValue="QEcVX0g54Ki+EHkKy4sIGw==" workbookSpinCount="100000" lockStructure="1"/>
  <bookViews>
    <workbookView xWindow="-120" yWindow="-120" windowWidth="29040" windowHeight="15720" xr2:uid="{EC8A94AF-2E38-4489-907D-F924002D7AAD}"/>
  </bookViews>
  <sheets>
    <sheet name="Kalkulator" sheetId="3" r:id="rId1"/>
    <sheet name="Verzija za objavu" sheetId="1" state="hidden" r:id="rId2"/>
    <sheet name="Pomoćni list za broj bodova" sheetId="2" state="hidden" r:id="rId3"/>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7" i="1" l="1"/>
  <c r="E4" i="3"/>
  <c r="E13" i="3" a="1"/>
  <c r="E13" i="3" s="1"/>
  <c r="E12" i="3"/>
  <c r="E11" i="3"/>
  <c r="E10" i="3"/>
  <c r="E9" i="3"/>
  <c r="E8" i="3"/>
  <c r="E7" i="3"/>
  <c r="E6" i="3"/>
  <c r="E5" i="3"/>
  <c r="E26" i="1" a="1"/>
  <c r="E26" i="1" s="1"/>
  <c r="E22" i="1"/>
  <c r="E25" i="1"/>
  <c r="E24" i="1"/>
  <c r="E23" i="1"/>
  <c r="E21" i="1"/>
  <c r="E20" i="1"/>
  <c r="E19" i="1"/>
  <c r="E17" i="1"/>
  <c r="E18" i="1"/>
  <c r="E14" i="3" l="1"/>
  <c r="B16" i="3" s="1"/>
  <c r="B29"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<sst xmlns="http://schemas.openxmlformats.org/spreadsheetml/2006/main" count="110" uniqueCount="70">
  <si>
    <t>Osoba ima radno iskustvo ili ima radno iskustvo u djelatnosti u kojoj se želi samozaposliti do 1 godine</t>
  </si>
  <si>
    <t>Osoba ima radno iskustvo u djelatnosti u kojoj se želi samozaposliti dulje od 1 godine, ali kraće od 3 godine</t>
  </si>
  <si>
    <t>Osoba ima više od 3 godine radnog iskustva u djelatnosti u kojoj se želi samozaposliti</t>
  </si>
  <si>
    <t>Osoba nema nikakvo radno iskustvo</t>
  </si>
  <si>
    <t>Obrazovanje ili dodatne edukacije u djelatnosti  u kojoj se osoba želi samozaposliti</t>
  </si>
  <si>
    <t>Osoba nema nikakvo obrazovanje niti dodatne edukacije</t>
  </si>
  <si>
    <t>Osoba ima obrazovanje ili dodatne edukacije koje nisu povezane s djelatnošću</t>
  </si>
  <si>
    <t>Osoba ima obrazovanje ili dodatne edukacije djelomično povezane s djelatnošću</t>
  </si>
  <si>
    <t>Osoba ima obrazovanje ili dodatne edukacije usko povezane s djelatnošću</t>
  </si>
  <si>
    <t xml:space="preserve">Radno iskustvo u djelatnosti u kojoj se osoba želi samozaposliti </t>
  </si>
  <si>
    <t>Prvo poduzetničko iskustvo</t>
  </si>
  <si>
    <t>Osoba već ima prethodno poduzetničko iskustvo</t>
  </si>
  <si>
    <t>Osobi će ovo biti prvo poduzetničko iskustvo</t>
  </si>
  <si>
    <t>Pripremne radionice Hrvatskog zavoda za zapošljavanje za ulazak u poduzetništvo</t>
  </si>
  <si>
    <t>Korisnik nije sudjelovao u radionici Hrvatskog zavoda za zapošljavanje</t>
  </si>
  <si>
    <t>Korisnik je sudjelovao u radionici Hrvatskog zavoda za zapošljavanje</t>
  </si>
  <si>
    <t>Popunjenost i sadržaj poslovnog plana sa priloženim ponudama uz troškovnik</t>
  </si>
  <si>
    <t>Poslovni plan popunjen s nužnim stavkama bez dodatnih obrazloženja, ponuda i pisama namjere</t>
  </si>
  <si>
    <t>Poslovni plan u cijelosti popunjen, poduzetnička ideja razumljivo i detaljno razrađena, dostavljene ponude i pisma namjere</t>
  </si>
  <si>
    <t>Indeks razvijenosti jedinice lokalne samouprave u kojoj se poslovni subjekt osniva</t>
  </si>
  <si>
    <t>Sjedište poslovnog subjekta je na području JLS-a koje pripada V., VI., VII. i VIII. skupini</t>
  </si>
  <si>
    <t>Sjedište poslovnog subjekta je na području JLS-a koje pripada I. – IV. Skupini</t>
  </si>
  <si>
    <t>Procjena prihoda i rashoda</t>
  </si>
  <si>
    <t>Procijenjeni prihodi/rashodi nepotpuno ispunjeni</t>
  </si>
  <si>
    <t>Nerealno procijenjeni prihodi/rashodi</t>
  </si>
  <si>
    <t>Djelomično realno procijenjeni prihodi/rashodi</t>
  </si>
  <si>
    <t>Realno procijenjeni prihodi/rashodi</t>
  </si>
  <si>
    <t>Dodatne prednosti i nedostatci poslovnog plana (održivost i konkurentnost)</t>
  </si>
  <si>
    <t>Poduzetnička ideja procijenjena djelomično održivom i konkurentnom</t>
  </si>
  <si>
    <t>Poduzetnička ideja procijenjena održivom i konkurentnom</t>
  </si>
  <si>
    <t>Poduzetnička ideja procijenjena iznimno održivom i konkurentnom</t>
  </si>
  <si>
    <t>Inovativnost projekta</t>
  </si>
  <si>
    <t>Projektom se uvodi novi/inovativni proizvod/tehničko-tehnološki proces</t>
  </si>
  <si>
    <t>Ulaganje u nedostajuće djelatnosti</t>
  </si>
  <si>
    <t>Lokalno tržište zasićeno djelatnostima za koje se traži potpora</t>
  </si>
  <si>
    <t>Ulaganje u nedostajuće djelatnosti na lokalnom tržištu</t>
  </si>
  <si>
    <t>HZZ samozapošljavanje bodovi:</t>
  </si>
  <si>
    <t>(a) Poslovni plan popunjen s nužnim stavkama, dostavljene ponude i pisma namjere
(b) Poslovni plan u cijelosti popunjen; bez ponuda i pisama namjere</t>
  </si>
  <si>
    <t>(a) Poslovni plan u cijelosti popunjen, dostavljene ponude i pisma namjere
(b) Poslovni plan u cijelosti popunjen, poduzetnička ideja razumljivo i detaljno  razrađena; bez ponuda i pisama namjere</t>
  </si>
  <si>
    <t>Projektom se ne uvodi novi/inovativni proizvod/tehničko-tehnološki proces</t>
  </si>
  <si>
    <t>Visina potpore</t>
  </si>
  <si>
    <t>Radno iskustvo</t>
  </si>
  <si>
    <t xml:space="preserve">Obrazovanje </t>
  </si>
  <si>
    <t>Radionica HZZ-a</t>
  </si>
  <si>
    <t xml:space="preserve">Popunjenost i sadržaj poslovnog plana </t>
  </si>
  <si>
    <t>Održivost i konkurentnost</t>
  </si>
  <si>
    <t>Broj bodova:</t>
  </si>
  <si>
    <t>Kategorija:</t>
  </si>
  <si>
    <t>Kako se prijavljujem?</t>
  </si>
  <si>
    <t>Trajanje javnog?</t>
  </si>
  <si>
    <t>Zahtjevi za dodjelu potpore zaprimaju se najkasnije do 30.09.2024. godine, odnosno do utroška osiguranih sredstava.</t>
  </si>
  <si>
    <t>Tko može koristiti potporu za samozapošljavanje?</t>
  </si>
  <si>
    <t>RB.</t>
  </si>
  <si>
    <t>Naša ponuda</t>
  </si>
  <si>
    <t>Prihvatljivi troškovi?</t>
  </si>
  <si>
    <r>
      <t xml:space="preserve">HZZ potpore za samozapošljavanje bodovi </t>
    </r>
    <r>
      <rPr>
        <b/>
        <sz val="15"/>
        <color rgb="FFFF0000"/>
        <rFont val="Calibri"/>
        <family val="2"/>
        <charset val="238"/>
        <scheme val="minor"/>
      </rPr>
      <t xml:space="preserve">– online kalkulator  </t>
    </r>
  </si>
  <si>
    <t xml:space="preserve">Pravo na korištenje potpore imaju osobe koje su prijavljeni u evidenciji Zavoda kao nezaposlene osobe i koje tijekom protekla 24 mjeseca nisu imale registriran poslovni subjekt.  </t>
  </si>
  <si>
    <r>
      <t xml:space="preserve">Potpora  za samozapošljavanje dodjeljuje se primjenom:
a) fiksnog iznosa
b) varijabilnog iznosa
</t>
    </r>
    <r>
      <rPr>
        <b/>
        <sz val="11"/>
        <color theme="1"/>
        <rFont val="Calibri"/>
        <family val="2"/>
        <charset val="238"/>
        <scheme val="minor"/>
      </rPr>
      <t>Fiksni iznos</t>
    </r>
    <r>
      <rPr>
        <sz val="11"/>
        <color theme="1"/>
        <rFont val="Calibri"/>
        <family val="2"/>
        <charset val="238"/>
        <scheme val="minor"/>
      </rPr>
      <t xml:space="preserve"> potpore dodjeljuje se u visini od 5.000 EUR
</t>
    </r>
    <r>
      <rPr>
        <b/>
        <sz val="11"/>
        <color theme="1"/>
        <rFont val="Calibri"/>
        <family val="2"/>
        <charset val="238"/>
        <scheme val="minor"/>
      </rPr>
      <t>Varijabilni iznosi</t>
    </r>
    <r>
      <rPr>
        <sz val="11"/>
        <color theme="1"/>
        <rFont val="Calibri"/>
        <family val="2"/>
        <charset val="238"/>
        <scheme val="minor"/>
      </rPr>
      <t xml:space="preserve"> razlikuju se ovisno o registriranoj djelatnosti za koju se dodjeljuje potpora, a prihvatljivi troškovi mogu se razvrstati u 4 kategorije:
1. Kupnja nove opreme za obavljanje djelatnosti (npr. strojevi, tehnika, alati, informatička oprema i dr.)
2. Kupnja ili zakup licenciranih IT programa
3. Kupnja novih prijevoznih sredstava (neophodnih za obavljanje djelatnosti)*
4. Kupnja franšiza</t>
    </r>
  </si>
  <si>
    <t>Kada su u pitanju HZZ-a mjera za poticanje samozapošljavanja, možemo vam ponuditi sljedeće usluge:
- Stručno savjetovanje i tumačenje uvjeta natječaja
- Individualnu edukaciju za pripremu zahtjeva
- Izradu poslovnog plana za samozapošljavanje
Ako imate dodatna pitanja vezano za potpore za samozapošljavanje ili želite saznati više o našim uslugama i načinu suradnje, slobodno nas kontaktirajte putem telefona, e-maila ili obrasca na našoj web stranici. Rado ćemo vam odgovoriti na sva vaša pitanja i ponuditi vam najbolje rješenje za vaše potrebe.</t>
  </si>
  <si>
    <t>Ocjenjivanje zahtjeva?</t>
  </si>
  <si>
    <r>
      <t xml:space="preserve">Zahtjev za potporu podnosi se putem aplikacije HZZ-a dostupne kroz sustav e-građani u obliku poslovnog plana </t>
    </r>
    <r>
      <rPr>
        <u/>
        <sz val="11"/>
        <color theme="4"/>
        <rFont val="Calibri"/>
        <family val="2"/>
        <charset val="238"/>
        <scheme val="minor"/>
      </rPr>
      <t xml:space="preserve">link
</t>
    </r>
  </si>
  <si>
    <t>Izračunajte bodove za svoj zahtjev uz pomoć online kalkulatora u nastavku:</t>
  </si>
  <si>
    <t>Napomena za postavljanje ne web postavljanje: Ovisno o broju bodova polje mijenja naziv u "Pozitivna ocjena" ili "Negativna ocjena" te boju zelena ili crvena</t>
  </si>
  <si>
    <r>
      <t xml:space="preserve">Osobe koje udovoljavaju zahtjevima javnog natječaja i žele se prijaviti za jednu od mjera poticanja samozapošljavanja prije pokretanja prijave trebale bi procijeniti bodove svojeg zahtjeva. Svaki zahtjev se ocjenjuje po principu bodovanja temeljem kriterija kojima su pridruženi unaprijed određeni broj bodova. Najveći broj bodova koje je moguće ostvariti je 100, dok je </t>
    </r>
    <r>
      <rPr>
        <b/>
        <sz val="11"/>
        <color theme="1"/>
        <rFont val="Calibri"/>
        <family val="2"/>
        <charset val="238"/>
        <scheme val="minor"/>
      </rPr>
      <t>bodovni prag za pozitivnu ocjenu zahtjeva postavljen na 65 bodova.</t>
    </r>
  </si>
  <si>
    <r>
      <t xml:space="preserve">Lokacija </t>
    </r>
    <r>
      <rPr>
        <i/>
        <u/>
        <sz val="11"/>
        <color theme="4"/>
        <rFont val="Calibri"/>
        <family val="2"/>
        <charset val="238"/>
        <scheme val="minor"/>
      </rPr>
      <t>link</t>
    </r>
  </si>
  <si>
    <t>Ukupan broj bodova</t>
  </si>
  <si>
    <t xml:space="preserve">
HZZ nastavlja s mjerom poticanja samozapošljavanja i u 2024. godini. Ako ste odlučili hrabro se upustiti u svijet poduzetništva i pokrenuti vlastitu poslovnu ideju, ova potpora može vam pomoći kako biste lakše prebrodili početak poslovanja. 
</t>
  </si>
  <si>
    <r>
      <t xml:space="preserve">Iznos potpore male vrijednosti za samozapošljavanje određuje se prema budućoj registriranoj djelatnosti poslovnog subjekta, a u skladu s Nacionalnom klasifikacijom djelatnosti NKD 2007. </t>
    </r>
    <r>
      <rPr>
        <i/>
        <u/>
        <sz val="11"/>
        <color theme="4"/>
        <rFont val="Calibri"/>
        <family val="2"/>
        <charset val="238"/>
        <scheme val="minor"/>
      </rPr>
      <t>link</t>
    </r>
    <r>
      <rPr>
        <sz val="11"/>
        <color theme="1"/>
        <rFont val="Calibri"/>
        <family val="2"/>
        <charset val="238"/>
        <scheme val="minor"/>
      </rPr>
      <t xml:space="preserve">
Potpora za samozapošljavanje može se dodijeliti za tri skupine korisnika.
</t>
    </r>
    <r>
      <rPr>
        <b/>
        <i/>
        <sz val="11"/>
        <color theme="1"/>
        <rFont val="Calibri"/>
        <family val="2"/>
        <charset val="238"/>
        <scheme val="minor"/>
      </rPr>
      <t xml:space="preserve">1. skupina – do 15.000,00 EUR
</t>
    </r>
    <r>
      <rPr>
        <sz val="11"/>
        <color theme="1"/>
        <rFont val="Calibri"/>
        <family val="2"/>
        <charset val="238"/>
        <scheme val="minor"/>
      </rPr>
      <t xml:space="preserve">(C) prerađivačka industrija (odjeljci 25 – 33)
(F) građevinarstvo (odjeljci: 41- 43)
</t>
    </r>
    <r>
      <rPr>
        <b/>
        <i/>
        <sz val="11"/>
        <color theme="1"/>
        <rFont val="Calibri"/>
        <family val="2"/>
        <charset val="238"/>
        <scheme val="minor"/>
      </rPr>
      <t>2. skupina – do 10.000,00 EUR</t>
    </r>
    <r>
      <rPr>
        <sz val="11"/>
        <color theme="1"/>
        <rFont val="Calibri"/>
        <family val="2"/>
        <charset val="238"/>
        <scheme val="minor"/>
      </rPr>
      <t xml:space="preserve">
(C) prerađivačka industrija (odjeljci 10 – 24)
(J) Informacije i komunikacije
</t>
    </r>
    <r>
      <rPr>
        <b/>
        <i/>
        <sz val="11"/>
        <color theme="1"/>
        <rFont val="Calibri"/>
        <family val="2"/>
        <charset val="238"/>
        <scheme val="minor"/>
      </rPr>
      <t>3. skupina – do 7.000,00 EUR</t>
    </r>
    <r>
      <rPr>
        <sz val="11"/>
        <color theme="1"/>
        <rFont val="Calibri"/>
        <family val="2"/>
        <charset val="238"/>
        <scheme val="minor"/>
      </rPr>
      <t xml:space="preserve">
Sve ostale prihvatljive djelatnosti koje nisu uključene u skupinu 1 i 2 - više na linku </t>
    </r>
    <r>
      <rPr>
        <i/>
        <u/>
        <sz val="11"/>
        <color theme="4"/>
        <rFont val="Calibri"/>
        <family val="2"/>
        <charset val="238"/>
        <scheme val="minor"/>
      </rPr>
      <t>link</t>
    </r>
    <r>
      <rPr>
        <sz val="11"/>
        <color theme="1"/>
        <rFont val="Calibri"/>
        <family val="2"/>
        <charset val="238"/>
        <scheme val="minor"/>
      </rPr>
      <t xml:space="preserve">
Paralelno, otvorena je i mjera za </t>
    </r>
    <r>
      <rPr>
        <b/>
        <sz val="11"/>
        <color theme="1"/>
        <rFont val="Calibri"/>
        <family val="2"/>
        <charset val="238"/>
        <scheme val="minor"/>
      </rPr>
      <t>poticanje zelenih/digitalnih radnih mjesta</t>
    </r>
    <r>
      <rPr>
        <sz val="11"/>
        <color theme="1"/>
        <rFont val="Calibri"/>
        <family val="2"/>
        <charset val="238"/>
        <scheme val="minor"/>
      </rPr>
      <t xml:space="preserve">. Za poduzetnike koji udovoljavaju kriterijima zelenog ili digitalnog radnog mjesta potpore se kreću u visini od </t>
    </r>
    <r>
      <rPr>
        <b/>
        <sz val="13"/>
        <color theme="1"/>
        <rFont val="Calibri"/>
        <family val="2"/>
        <charset val="238"/>
        <scheme val="minor"/>
      </rPr>
      <t>10.000 € do 20.000 €.</t>
    </r>
  </si>
  <si>
    <r>
      <t xml:space="preserve">Opis - </t>
    </r>
    <r>
      <rPr>
        <b/>
        <i/>
        <u/>
        <sz val="11"/>
        <color rgb="FFFF0000"/>
        <rFont val="Calibri"/>
        <family val="2"/>
        <charset val="238"/>
        <scheme val="minor"/>
      </rPr>
      <t>odabrati iz padajućeg izbornika pripadajuću kategoriju:</t>
    </r>
  </si>
  <si>
    <t xml:space="preserve">eKonTo
Računovodstveni ured
vl. Željka Bažančik
A.K. Miošića 21
32100 Vinkovci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</si>
</sst>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charset val="238"/>
      <scheme val="minor"/>
    </font>
    <font>
      <b/>
      <sz val="11"/>
      <color theme="1"/>
      <name val="Calibri"/>
      <family val="2"/>
      <charset val="238"/>
      <scheme val="minor"/>
    </font>
    <font>
      <b/>
      <sz val="14"/>
      <color rgb="FFFF0000"/>
      <name val="Calibri"/>
      <family val="2"/>
      <charset val="238"/>
      <scheme val="minor"/>
    </font>
    <font>
      <b/>
      <sz val="13"/>
      <color theme="1"/>
      <name val="Calibri"/>
      <family val="2"/>
      <charset val="238"/>
      <scheme val="minor"/>
    </font>
    <font>
      <b/>
      <i/>
      <sz val="11"/>
      <color theme="1"/>
      <name val="Calibri"/>
      <family val="2"/>
      <charset val="238"/>
      <scheme val="minor"/>
    </font>
    <font>
      <i/>
      <u/>
      <sz val="11"/>
      <color theme="4"/>
      <name val="Calibri"/>
      <family val="2"/>
      <charset val="238"/>
      <scheme val="minor"/>
    </font>
    <font>
      <u/>
      <sz val="11"/>
      <color theme="4"/>
      <name val="Calibri"/>
      <family val="2"/>
      <charset val="238"/>
      <scheme val="minor"/>
    </font>
    <font>
      <b/>
      <sz val="10"/>
      <color theme="1"/>
      <name val="Calibri"/>
      <family val="2"/>
      <charset val="238"/>
      <scheme val="minor"/>
    </font>
    <font>
      <i/>
      <sz val="10"/>
      <color theme="1"/>
      <name val="Calibri"/>
      <family val="2"/>
      <charset val="238"/>
      <scheme val="minor"/>
    </font>
    <font>
      <sz val="10"/>
      <color theme="1"/>
      <name val="Calibri"/>
      <family val="2"/>
      <charset val="238"/>
      <scheme val="minor"/>
    </font>
    <font>
      <b/>
      <sz val="15"/>
      <color theme="1"/>
      <name val="Calibri"/>
      <family val="2"/>
      <charset val="238"/>
      <scheme val="minor"/>
    </font>
    <font>
      <b/>
      <sz val="15"/>
      <color rgb="FFFF0000"/>
      <name val="Calibri"/>
      <family val="2"/>
      <charset val="238"/>
      <scheme val="minor"/>
    </font>
    <font>
      <b/>
      <i/>
      <u/>
      <sz val="11"/>
      <color rgb="FFFF0000"/>
      <name val="Calibri"/>
      <family val="2"/>
      <charset val="238"/>
      <scheme val="minor"/>
    </font>
    <font>
      <b/>
      <sz val="12"/>
      <color theme="1"/>
      <name val="Calibri"/>
      <family val="2"/>
      <charset val="238"/>
      <scheme val="minor"/>
    </font>
  </fonts>
  <fills count="4">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s>
  <borders count="22">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theme="0"/>
      </left>
      <right/>
      <top style="medium">
        <color indexed="64"/>
      </top>
      <bottom style="thin">
        <color theme="0"/>
      </bottom>
      <diagonal/>
    </border>
    <border>
      <left/>
      <right/>
      <top style="medium">
        <color indexed="64"/>
      </top>
      <bottom style="thin">
        <color theme="0"/>
      </bottom>
      <diagonal/>
    </border>
    <border>
      <left/>
      <right style="thin">
        <color theme="0"/>
      </right>
      <top style="medium">
        <color indexed="64"/>
      </top>
      <bottom style="thin">
        <color theme="0"/>
      </bottom>
      <diagonal/>
    </border>
  </borders>
  <cellStyleXfs count="1">
    <xf numFmtId="0" fontId="0" fillId="0" borderId="0"/>
  </cellStyleXfs>
  <cellXfs count="58">
    <xf numFmtId="0" fontId="0" fillId="0" borderId="0" xfId="0"/>
    <xf numFmtId="0" fontId="1" fillId="0" borderId="0" xfId="0" applyFont="1"/>
    <xf numFmtId="0" fontId="0" fillId="0" borderId="0" xfId="0" applyAlignment="1">
      <alignment wrapText="1"/>
    </xf>
    <xf numFmtId="0" fontId="1" fillId="0" borderId="0" xfId="0" applyFont="1" applyAlignment="1">
      <alignment horizontal="center"/>
    </xf>
    <xf numFmtId="0" fontId="0" fillId="0" borderId="0" xfId="0" applyAlignment="1">
      <alignment horizontal="center"/>
    </xf>
    <xf numFmtId="0" fontId="2" fillId="0" borderId="0" xfId="0" applyFont="1" applyAlignment="1">
      <alignment horizontal="left" vertical="center"/>
    </xf>
    <xf numFmtId="0" fontId="1" fillId="0" borderId="0" xfId="0" applyFont="1" applyAlignment="1">
      <alignment vertical="center"/>
    </xf>
    <xf numFmtId="0" fontId="1" fillId="0" borderId="0" xfId="0" applyFont="1" applyAlignment="1">
      <alignment horizontal="center" vertical="center" wrapText="1"/>
    </xf>
    <xf numFmtId="0" fontId="1" fillId="3" borderId="1" xfId="0" applyFont="1" applyFill="1" applyBorder="1" applyAlignment="1">
      <alignment horizontal="left" vertical="center" wrapText="1"/>
    </xf>
    <xf numFmtId="0" fontId="1" fillId="2" borderId="1" xfId="0" applyFont="1" applyFill="1" applyBorder="1" applyAlignment="1">
      <alignment vertical="center"/>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vertical="center" wrapText="1"/>
    </xf>
    <xf numFmtId="0" fontId="1" fillId="0" borderId="11" xfId="0" applyFont="1" applyBorder="1" applyAlignment="1">
      <alignment vertical="center" wrapText="1"/>
    </xf>
    <xf numFmtId="0" fontId="1" fillId="0" borderId="12" xfId="0" applyFont="1" applyBorder="1" applyAlignment="1">
      <alignment vertical="center" wrapText="1"/>
    </xf>
    <xf numFmtId="0" fontId="1" fillId="2" borderId="7" xfId="0" applyFont="1" applyFill="1" applyBorder="1" applyAlignment="1">
      <alignment vertical="center"/>
    </xf>
    <xf numFmtId="0" fontId="1" fillId="0" borderId="3" xfId="0" applyFont="1" applyBorder="1" applyAlignment="1">
      <alignment horizontal="center" vertical="center"/>
    </xf>
    <xf numFmtId="0" fontId="3" fillId="0" borderId="9" xfId="0" applyFont="1" applyBorder="1" applyAlignment="1">
      <alignment horizontal="left" vertical="center"/>
    </xf>
    <xf numFmtId="0" fontId="1" fillId="3" borderId="6" xfId="0" applyFont="1" applyFill="1" applyBorder="1" applyAlignment="1">
      <alignment horizontal="left" vertical="center" wrapText="1"/>
    </xf>
    <xf numFmtId="0" fontId="1" fillId="0" borderId="13" xfId="0" applyFont="1" applyBorder="1" applyAlignment="1">
      <alignment horizontal="center" vertical="center" wrapText="1"/>
    </xf>
    <xf numFmtId="0" fontId="1" fillId="2" borderId="6" xfId="0" applyFont="1" applyFill="1" applyBorder="1" applyAlignment="1">
      <alignment horizontal="center" vertical="center"/>
    </xf>
    <xf numFmtId="0" fontId="1" fillId="0" borderId="2" xfId="0" applyFont="1" applyBorder="1" applyAlignment="1">
      <alignment horizontal="center" vertical="center"/>
    </xf>
    <xf numFmtId="0" fontId="1" fillId="3" borderId="1" xfId="0" applyFont="1" applyFill="1" applyBorder="1" applyAlignment="1">
      <alignment horizontal="center" vertical="center" wrapText="1"/>
    </xf>
    <xf numFmtId="0" fontId="0" fillId="0" borderId="16"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2" borderId="1" xfId="0" applyFont="1" applyFill="1" applyBorder="1" applyAlignment="1">
      <alignment horizontal="center" vertical="center"/>
    </xf>
    <xf numFmtId="0" fontId="7" fillId="0" borderId="8" xfId="0" applyFont="1" applyBorder="1" applyAlignment="1">
      <alignment horizontal="center" vertical="center" wrapText="1"/>
    </xf>
    <xf numFmtId="0" fontId="9" fillId="0" borderId="0" xfId="0" applyFont="1"/>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8" fillId="0" borderId="19" xfId="0" applyFont="1" applyBorder="1" applyAlignment="1">
      <alignment horizontal="left" vertical="center" wrapText="1"/>
    </xf>
    <xf numFmtId="0" fontId="8" fillId="0" borderId="20" xfId="0" applyFont="1" applyBorder="1" applyAlignment="1">
      <alignment horizontal="left" vertical="center" wrapText="1"/>
    </xf>
    <xf numFmtId="0" fontId="8" fillId="0" borderId="21" xfId="0" applyFont="1" applyBorder="1" applyAlignment="1">
      <alignment horizontal="left" vertical="center" wrapText="1"/>
    </xf>
    <xf numFmtId="0" fontId="0" fillId="0" borderId="13" xfId="0" applyBorder="1" applyAlignment="1">
      <alignment horizontal="left" vertical="top" wrapText="1"/>
    </xf>
    <xf numFmtId="0" fontId="0" fillId="0" borderId="15" xfId="0" applyBorder="1" applyAlignment="1">
      <alignment horizontal="left" vertical="top" wrapText="1"/>
    </xf>
    <xf numFmtId="0" fontId="0" fillId="0" borderId="14" xfId="0" applyBorder="1" applyAlignment="1">
      <alignment horizontal="left" vertical="top" wrapText="1"/>
    </xf>
    <xf numFmtId="0" fontId="0" fillId="0" borderId="13" xfId="0" applyBorder="1" applyAlignment="1">
      <alignment horizontal="left" vertical="center" wrapText="1"/>
    </xf>
    <xf numFmtId="0" fontId="0" fillId="0" borderId="15" xfId="0" applyBorder="1" applyAlignment="1">
      <alignment horizontal="left" vertical="center" wrapText="1"/>
    </xf>
    <xf numFmtId="0" fontId="0" fillId="0" borderId="14" xfId="0" applyBorder="1" applyAlignment="1">
      <alignment horizontal="left" vertical="center" wrapText="1"/>
    </xf>
    <xf numFmtId="0" fontId="10" fillId="0" borderId="13" xfId="0" applyFont="1" applyBorder="1" applyAlignment="1">
      <alignment horizontal="left" vertical="top" wrapText="1"/>
    </xf>
    <xf numFmtId="0" fontId="10" fillId="0" borderId="15" xfId="0" applyFont="1" applyBorder="1" applyAlignment="1">
      <alignment horizontal="left" vertical="top" wrapText="1"/>
    </xf>
    <xf numFmtId="0" fontId="10" fillId="0" borderId="14" xfId="0" applyFont="1" applyBorder="1" applyAlignment="1">
      <alignment horizontal="left" vertical="top" wrapText="1"/>
    </xf>
    <xf numFmtId="0" fontId="10" fillId="0" borderId="13"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4" xfId="0" applyFont="1" applyBorder="1" applyAlignment="1">
      <alignment horizontal="center" vertical="center" wrapText="1"/>
    </xf>
    <xf numFmtId="0" fontId="3" fillId="0" borderId="13" xfId="0" applyFont="1" applyBorder="1" applyAlignment="1">
      <alignment horizontal="left" vertical="top" wrapText="1"/>
    </xf>
    <xf numFmtId="0" fontId="3" fillId="0" borderId="15" xfId="0" applyFont="1" applyBorder="1" applyAlignment="1">
      <alignment horizontal="left" vertical="top"/>
    </xf>
    <xf numFmtId="0" fontId="3" fillId="0" borderId="14" xfId="0" applyFont="1" applyBorder="1" applyAlignment="1">
      <alignment horizontal="left" vertical="top"/>
    </xf>
    <xf numFmtId="0" fontId="13" fillId="2" borderId="7" xfId="0" applyFont="1" applyFill="1" applyBorder="1" applyAlignment="1">
      <alignment vertical="center"/>
    </xf>
    <xf numFmtId="0" fontId="0" fillId="0" borderId="1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7" xfId="0" applyBorder="1" applyAlignment="1" applyProtection="1">
      <alignment horizontal="left" vertical="top" wrapText="1"/>
      <protection locked="0"/>
    </xf>
    <xf numFmtId="0" fontId="0" fillId="0" borderId="18" xfId="0" applyBorder="1" applyAlignment="1" applyProtection="1">
      <alignment horizontal="left" vertical="center" wrapText="1"/>
      <protection locked="0"/>
    </xf>
  </cellXfs>
  <cellStyles count="1">
    <cellStyle name="Normalno" xfId="0" builtinId="0"/>
  </cellStyles>
  <dxfs count="4">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3766703</xdr:colOff>
      <xdr:row>2</xdr:row>
      <xdr:rowOff>51953</xdr:rowOff>
    </xdr:from>
    <xdr:to>
      <xdr:col>3</xdr:col>
      <xdr:colOff>4113068</xdr:colOff>
      <xdr:row>2</xdr:row>
      <xdr:rowOff>363681</xdr:rowOff>
    </xdr:to>
    <xdr:sp macro="" textlink="">
      <xdr:nvSpPr>
        <xdr:cNvPr id="2" name="Strelica: prema dolje 1">
          <a:extLst>
            <a:ext uri="{FF2B5EF4-FFF2-40B4-BE49-F238E27FC236}">
              <a16:creationId xmlns:a16="http://schemas.microsoft.com/office/drawing/2014/main" id="{EB57B3C9-D31B-4999-A515-90810DDA873E}"/>
            </a:ext>
          </a:extLst>
        </xdr:cNvPr>
        <xdr:cNvSpPr/>
      </xdr:nvSpPr>
      <xdr:spPr>
        <a:xfrm>
          <a:off x="5538353" y="11196203"/>
          <a:ext cx="346365" cy="311728"/>
        </a:xfrm>
        <a:prstGeom prst="downArrow">
          <a:avLst/>
        </a:prstGeom>
        <a:solidFill>
          <a:srgbClr val="FF0000"/>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hr-HR" sz="1100">
            <a:solidFill>
              <a:srgbClr val="FF0000"/>
            </a:solidFill>
          </a:endParaRPr>
        </a:p>
      </xdr:txBody>
    </xdr:sp>
    <xdr:clientData/>
  </xdr:twoCellAnchor>
  <xdr:twoCellAnchor editAs="oneCell">
    <xdr:from>
      <xdr:col>3</xdr:col>
      <xdr:colOff>2545773</xdr:colOff>
      <xdr:row>0</xdr:row>
      <xdr:rowOff>25977</xdr:rowOff>
    </xdr:from>
    <xdr:to>
      <xdr:col>4</xdr:col>
      <xdr:colOff>649432</xdr:colOff>
      <xdr:row>0</xdr:row>
      <xdr:rowOff>1330234</xdr:rowOff>
    </xdr:to>
    <xdr:pic>
      <xdr:nvPicPr>
        <xdr:cNvPr id="8" name="Slika 7">
          <a:extLst>
            <a:ext uri="{FF2B5EF4-FFF2-40B4-BE49-F238E27FC236}">
              <a16:creationId xmlns:a16="http://schemas.microsoft.com/office/drawing/2014/main" id="{3D93E2A2-80B0-421E-DB5F-0EF6247902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20887" y="25977"/>
          <a:ext cx="2260022" cy="13042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3766703</xdr:colOff>
      <xdr:row>15</xdr:row>
      <xdr:rowOff>51953</xdr:rowOff>
    </xdr:from>
    <xdr:to>
      <xdr:col>3</xdr:col>
      <xdr:colOff>4113068</xdr:colOff>
      <xdr:row>15</xdr:row>
      <xdr:rowOff>363681</xdr:rowOff>
    </xdr:to>
    <xdr:sp macro="" textlink="">
      <xdr:nvSpPr>
        <xdr:cNvPr id="2" name="Strelica: prema dolje 1">
          <a:extLst>
            <a:ext uri="{FF2B5EF4-FFF2-40B4-BE49-F238E27FC236}">
              <a16:creationId xmlns:a16="http://schemas.microsoft.com/office/drawing/2014/main" id="{D612AB48-6125-F38B-C57A-196DB5161DB4}"/>
            </a:ext>
          </a:extLst>
        </xdr:cNvPr>
        <xdr:cNvSpPr/>
      </xdr:nvSpPr>
      <xdr:spPr>
        <a:xfrm>
          <a:off x="5541817" y="11204862"/>
          <a:ext cx="346365" cy="311728"/>
        </a:xfrm>
        <a:prstGeom prst="downArrow">
          <a:avLst/>
        </a:prstGeom>
        <a:solidFill>
          <a:srgbClr val="FF0000"/>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hr-HR" sz="1100">
            <a:solidFill>
              <a:srgbClr val="FF0000"/>
            </a:solidFill>
          </a:endParaRPr>
        </a:p>
      </xdr:txBody>
    </xdr:sp>
    <xdr:clientData/>
  </xdr:twoCellAnchor>
</xdr:wsDr>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49F7C-1116-482D-9518-51CFD61C5E3F}">
  <sheetPr codeName="List1"/>
  <dimension ref="A1:E16"/>
  <sheetViews>
    <sheetView tabSelected="1" zoomScale="110" zoomScaleNormal="110" workbookViewId="0">
      <selection activeCell="M2" sqref="M2"/>
    </sheetView>
  </sheetViews>
  <sheetFormatPr defaultRowHeight="15" x14ac:dyDescent="0.25"/>
  <cols>
    <col min="1" max="1" width="0.85546875" customWidth="1"/>
    <col min="2" max="2" width="3.7109375" style="3" customWidth="1"/>
    <col min="3" max="3" width="22" customWidth="1"/>
    <col min="4" max="4" width="62.28515625" style="3" customWidth="1"/>
    <col min="5" max="5" width="10.140625" style="4" customWidth="1"/>
  </cols>
  <sheetData>
    <row r="1" spans="1:5" s="7" customFormat="1" ht="117.75" customHeight="1" x14ac:dyDescent="0.25">
      <c r="A1" s="10"/>
      <c r="B1" s="50" t="s">
        <v>69</v>
      </c>
      <c r="C1" s="51"/>
      <c r="D1" s="52"/>
      <c r="E1" s="10"/>
    </row>
    <row r="2" spans="1:5" s="7" customFormat="1" ht="35.25" customHeight="1" thickBot="1" x14ac:dyDescent="0.3">
      <c r="A2" s="10"/>
      <c r="B2" s="17" t="s">
        <v>61</v>
      </c>
      <c r="C2" s="17"/>
      <c r="D2" s="10"/>
      <c r="E2" s="10"/>
    </row>
    <row r="3" spans="1:5" s="7" customFormat="1" ht="56.25" customHeight="1" thickBot="1" x14ac:dyDescent="0.3">
      <c r="A3" s="10"/>
      <c r="B3" s="22" t="s">
        <v>52</v>
      </c>
      <c r="C3" s="8" t="s">
        <v>47</v>
      </c>
      <c r="D3" s="18" t="s">
        <v>68</v>
      </c>
      <c r="E3" s="22" t="s">
        <v>46</v>
      </c>
    </row>
    <row r="4" spans="1:5" s="6" customFormat="1" ht="35.25" customHeight="1" x14ac:dyDescent="0.25">
      <c r="A4" s="10"/>
      <c r="B4" s="21">
        <v>1</v>
      </c>
      <c r="C4" s="12" t="s">
        <v>41</v>
      </c>
      <c r="D4" s="54" t="s">
        <v>3</v>
      </c>
      <c r="E4" s="26">
        <f>_xlfn.IFS(D4="Osoba nema nikakvo radno iskustvo",0,D4="Osoba ima radno iskustvo ili ima radno iskustvo u djelatnosti u kojoj se želi samozaposliti do 1 godine",5,D4="Osoba ima radno iskustvo u djelatnosti u kojoj se želi samozaposliti dulje od 1 godine, ali kraće od 3 godine",10,D4="Osoba ima više od 3 godine radnog iskustva u djelatnosti u kojoj se želi samozaposliti",15)</f>
        <v>0</v>
      </c>
    </row>
    <row r="5" spans="1:5" s="6" customFormat="1" ht="35.25" customHeight="1" x14ac:dyDescent="0.25">
      <c r="A5" s="10"/>
      <c r="B5" s="16">
        <v>2</v>
      </c>
      <c r="C5" s="13" t="s">
        <v>42</v>
      </c>
      <c r="D5" s="55" t="s">
        <v>5</v>
      </c>
      <c r="E5" s="27">
        <f>_xlfn.IFS(D5="Osoba nema nikakvo obrazovanje niti dodatne edukacije",0,D5="Osoba ima obrazovanje ili dodatne edukacije koje nisu povezane s djelatnošću",5,D5="Osoba ima obrazovanje ili dodatne edukacije djelomično povezane s djelatnošću",10,D5="Osoba ima obrazovanje ili dodatne edukacije usko povezane s djelatnošću",15)</f>
        <v>0</v>
      </c>
    </row>
    <row r="6" spans="1:5" s="6" customFormat="1" ht="35.25" customHeight="1" x14ac:dyDescent="0.25">
      <c r="A6" s="10"/>
      <c r="B6" s="16">
        <v>3</v>
      </c>
      <c r="C6" s="13" t="s">
        <v>10</v>
      </c>
      <c r="D6" s="55" t="s">
        <v>11</v>
      </c>
      <c r="E6" s="27">
        <f>_xlfn.IFS(D6="Osoba već ima prethodno poduzetničko iskustvo",0,D6="Osobi će ovo biti prvo poduzetničko iskustvo",5)</f>
        <v>0</v>
      </c>
    </row>
    <row r="7" spans="1:5" s="6" customFormat="1" ht="35.25" customHeight="1" x14ac:dyDescent="0.25">
      <c r="A7" s="10"/>
      <c r="B7" s="16">
        <v>4</v>
      </c>
      <c r="C7" s="13" t="s">
        <v>43</v>
      </c>
      <c r="D7" s="55" t="s">
        <v>14</v>
      </c>
      <c r="E7" s="27">
        <f>_xlfn.IFS(D7="Korisnik nije sudjelovao u radionici Hrvatskog zavoda za zapošljavanje",0,D7="Korisnik je sudjelovao u radionici Hrvatskog zavoda za zapošljavanje",5)</f>
        <v>0</v>
      </c>
    </row>
    <row r="8" spans="1:5" s="6" customFormat="1" ht="35.25" customHeight="1" x14ac:dyDescent="0.25">
      <c r="A8" s="10"/>
      <c r="B8" s="16">
        <v>5</v>
      </c>
      <c r="C8" s="13" t="s">
        <v>44</v>
      </c>
      <c r="D8" s="56" t="s">
        <v>17</v>
      </c>
      <c r="E8" s="27">
        <f>_xlfn.IFS(D8="Poslovni plan popunjen s nužnim stavkama bez dodatnih obrazloženja, ponuda i pisama namjere",0,D8="(a) Poslovni plan popunjen s nužnim stavkama, dostavljene ponude i pisma namjere
(b) Poslovni plan u cijelosti popunjen; bez ponuda i pisama namjere",5,D8="(a) Poslovni plan u cijelosti popunjen, dostavljene ponude i pisma namjere
(b) Poslovni plan u cijelosti popunjen, poduzetnička ideja razumljivo i detaljno  razrađena; bez ponuda i pisama namjere",10,D8="Poslovni plan u cijelosti popunjen, poduzetnička ideja razumljivo i detaljno razrađena, dostavljene ponude i pisma namjere",15)</f>
        <v>0</v>
      </c>
    </row>
    <row r="9" spans="1:5" s="6" customFormat="1" ht="35.25" customHeight="1" x14ac:dyDescent="0.25">
      <c r="A9" s="10"/>
      <c r="B9" s="16">
        <v>6</v>
      </c>
      <c r="C9" s="13" t="s">
        <v>64</v>
      </c>
      <c r="D9" s="55" t="s">
        <v>20</v>
      </c>
      <c r="E9" s="27">
        <f>_xlfn.IFS(D9="Sjedište poslovnog subjekta je na području JLS-a koje pripada V., VI., VII. i VIII. skupini",0,D9="Sjedište poslovnog subjekta je na području JLS-a koje pripada I. – IV. Skupini",10)</f>
        <v>0</v>
      </c>
    </row>
    <row r="10" spans="1:5" s="6" customFormat="1" ht="35.25" customHeight="1" x14ac:dyDescent="0.25">
      <c r="A10" s="10"/>
      <c r="B10" s="16">
        <v>7</v>
      </c>
      <c r="C10" s="13" t="s">
        <v>22</v>
      </c>
      <c r="D10" s="55" t="s">
        <v>23</v>
      </c>
      <c r="E10" s="27">
        <f>_xlfn.IFS(D10="Procijenjeni prihodi/rashodi nepotpuno ispunjeni",0,D10="Nerealno procijenjeni prihodi/rashodi",5,D10="Djelomično realno procijenjeni prihodi/rashodi",10,D10="Realno procijenjeni prihodi/rashodi",15)</f>
        <v>0</v>
      </c>
    </row>
    <row r="11" spans="1:5" s="6" customFormat="1" ht="35.25" customHeight="1" x14ac:dyDescent="0.25">
      <c r="A11" s="10"/>
      <c r="B11" s="16">
        <v>8</v>
      </c>
      <c r="C11" s="13" t="s">
        <v>45</v>
      </c>
      <c r="D11" s="55" t="s">
        <v>28</v>
      </c>
      <c r="E11" s="27">
        <f>_xlfn.IFS(D11="Poduzetnička ideja procijenjena djelomično održivom i konkurentnom",0,D11="Poduzetnička ideja procijenjena održivom i konkurentnom",5,D11="Poduzetnička ideja procijenjena iznimno održivom i konkurentnom",10)</f>
        <v>0</v>
      </c>
    </row>
    <row r="12" spans="1:5" s="6" customFormat="1" ht="35.25" customHeight="1" x14ac:dyDescent="0.25">
      <c r="A12" s="10"/>
      <c r="B12" s="16">
        <v>9</v>
      </c>
      <c r="C12" s="13" t="s">
        <v>31</v>
      </c>
      <c r="D12" s="55" t="s">
        <v>39</v>
      </c>
      <c r="E12" s="27">
        <f>_xlfn.IFS(D12="Projektom se ne uvodi novi/inovativni proizvod/tehničko-tehnološki proces",0,D12="Projektom se uvodi novi/inovativni proizvod/tehničko-tehnološki proces",5)</f>
        <v>0</v>
      </c>
    </row>
    <row r="13" spans="1:5" s="6" customFormat="1" ht="35.25" customHeight="1" thickBot="1" x14ac:dyDescent="0.3">
      <c r="A13" s="10"/>
      <c r="B13" s="16">
        <v>10</v>
      </c>
      <c r="C13" s="14" t="s">
        <v>33</v>
      </c>
      <c r="D13" s="57" t="s">
        <v>34</v>
      </c>
      <c r="E13" s="28" cm="1">
        <f t="array" ref="E13">_xlfn.IFS(D13="Lokalno tržište zasićeno djelatnostima za koje se traži potpora",0,D13="Ulaganje u nedostajuće djelatnosti na lokalnom tržištu",5)</f>
        <v>0</v>
      </c>
    </row>
    <row r="14" spans="1:5" s="6" customFormat="1" ht="35.1" customHeight="1" thickBot="1" x14ac:dyDescent="0.3">
      <c r="A14" s="19"/>
      <c r="B14" s="9"/>
      <c r="C14" s="53" t="s">
        <v>65</v>
      </c>
      <c r="D14" s="20"/>
      <c r="E14" s="29">
        <f>SUM(E4:E13)</f>
        <v>0</v>
      </c>
    </row>
    <row r="15" spans="1:5" ht="9.75" customHeight="1" thickBot="1" x14ac:dyDescent="0.3">
      <c r="A15" s="10"/>
    </row>
    <row r="16" spans="1:5" ht="35.1" customHeight="1" thickBot="1" x14ac:dyDescent="0.3">
      <c r="A16" s="19"/>
      <c r="B16" s="32" t="str">
        <f>_xlfn.IFS(E14&gt;64,"Pozitivna ocjena",E14&lt;64,"Negativna ocjena")</f>
        <v>Negativna ocjena</v>
      </c>
      <c r="C16" s="33"/>
      <c r="D16" s="33"/>
      <c r="E16" s="34"/>
    </row>
  </sheetData>
  <sheetProtection sheet="1" formatCells="0" formatColumns="0" formatRows="0" insertColumns="0" insertRows="0" insertHyperlinks="0" deleteColumns="0" deleteRows="0" sort="0" autoFilter="0" pivotTables="0"/>
  <dataConsolidate/>
  <mergeCells count="2">
    <mergeCell ref="B1:D1"/>
    <mergeCell ref="B16:E16"/>
  </mergeCells>
  <conditionalFormatting sqref="B16">
    <cfRule type="expression" dxfId="3" priority="1" stopIfTrue="1">
      <formula>$E$14&lt;64</formula>
    </cfRule>
    <cfRule type="expression" dxfId="2" priority="2" stopIfTrue="1">
      <formula>$E$14&gt;64</formula>
    </cfRule>
  </conditionalFormatting>
  <pageMargins left="0.25" right="0.25"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2D001283-A85A-4835-877C-DC0A188514E6}">
          <x14:formula1>
            <xm:f>'Pomoćni list za broj bodova'!$B$48:$B$49</xm:f>
          </x14:formula1>
          <xm:sqref>D13</xm:sqref>
        </x14:dataValidation>
        <x14:dataValidation type="list" allowBlank="1" showInputMessage="1" showErrorMessage="1" xr:uid="{980692EC-8C66-493C-80F0-E9F46E833975}">
          <x14:formula1>
            <xm:f>'Pomoćni list za broj bodova'!$B$44:$B$45</xm:f>
          </x14:formula1>
          <xm:sqref>D12</xm:sqref>
        </x14:dataValidation>
        <x14:dataValidation type="list" allowBlank="1" showInputMessage="1" showErrorMessage="1" xr:uid="{40E33F24-EFA2-4ACD-83D3-60304F29B284}">
          <x14:formula1>
            <xm:f>'Pomoćni list za broj bodova'!$B$39:$B$41</xm:f>
          </x14:formula1>
          <xm:sqref>D11</xm:sqref>
        </x14:dataValidation>
        <x14:dataValidation type="list" allowBlank="1" showInputMessage="1" showErrorMessage="1" xr:uid="{DA8D46B8-8F64-4879-B921-A6A57835BE10}">
          <x14:formula1>
            <xm:f>'Pomoćni list za broj bodova'!$B$33:$B$36</xm:f>
          </x14:formula1>
          <xm:sqref>D10</xm:sqref>
        </x14:dataValidation>
        <x14:dataValidation type="list" allowBlank="1" showInputMessage="1" showErrorMessage="1" xr:uid="{451F657D-F89E-406A-BCB5-07C9BDF6DE0D}">
          <x14:formula1>
            <xm:f>'Pomoćni list za broj bodova'!$B$29:$B$30</xm:f>
          </x14:formula1>
          <xm:sqref>D9</xm:sqref>
        </x14:dataValidation>
        <x14:dataValidation type="list" allowBlank="1" showInputMessage="1" showErrorMessage="1" xr:uid="{E176B13F-E711-46E3-AFFE-30EA7CC5E41A}">
          <x14:formula1>
            <xm:f>'Pomoćni list za broj bodova'!$B$23:$B$26</xm:f>
          </x14:formula1>
          <xm:sqref>D8</xm:sqref>
        </x14:dataValidation>
        <x14:dataValidation type="list" allowBlank="1" showInputMessage="1" showErrorMessage="1" xr:uid="{2683E706-F6EC-4AC7-84AB-175CBD634621}">
          <x14:formula1>
            <xm:f>'Pomoćni list za broj bodova'!$B$19:$B$20</xm:f>
          </x14:formula1>
          <xm:sqref>D7</xm:sqref>
        </x14:dataValidation>
        <x14:dataValidation type="list" allowBlank="1" showInputMessage="1" showErrorMessage="1" xr:uid="{F1EAE241-F41C-4993-864E-0E4A6107645C}">
          <x14:formula1>
            <xm:f>'Pomoćni list za broj bodova'!$B$15:$B$16</xm:f>
          </x14:formula1>
          <xm:sqref>D6</xm:sqref>
        </x14:dataValidation>
        <x14:dataValidation type="list" allowBlank="1" showInputMessage="1" showErrorMessage="1" xr:uid="{2F0EEF57-93B7-4D62-B6D5-3C3F754C279E}">
          <x14:formula1>
            <xm:f>'Pomoćni list za broj bodova'!$B$9:$B$12</xm:f>
          </x14:formula1>
          <xm:sqref>D5</xm:sqref>
        </x14:dataValidation>
        <x14:dataValidation type="list" allowBlank="1" showInputMessage="1" showErrorMessage="1" xr:uid="{948C752C-9FC1-4BF9-AD28-AAC658703306}">
          <x14:formula1>
            <xm:f>'Pomoćni list za broj bodova'!$B$3:$B$6</xm:f>
          </x14:formula1>
          <xm:sqref>D4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D4D2D-C74B-4396-828B-AC724FFC2248}">
  <sheetPr codeName="List2"/>
  <dimension ref="A1:Q69"/>
  <sheetViews>
    <sheetView zoomScale="110" zoomScaleNormal="110" workbookViewId="0">
      <selection activeCell="E27" sqref="E27"/>
    </sheetView>
  </sheetViews>
  <sheetFormatPr defaultRowHeight="15" x14ac:dyDescent="0.25"/>
  <cols>
    <col min="1" max="1" width="0.85546875" customWidth="1"/>
    <col min="2" max="2" width="3.7109375" style="3" customWidth="1"/>
    <col min="3" max="3" width="22" customWidth="1"/>
    <col min="4" max="4" width="62.28515625" style="3" customWidth="1"/>
    <col min="5" max="5" width="10.140625" style="4" customWidth="1"/>
    <col min="6" max="6" width="14.28515625" customWidth="1"/>
    <col min="12" max="12" width="15.85546875" customWidth="1"/>
    <col min="15" max="15" width="18" customWidth="1"/>
    <col min="17" max="17" width="23" customWidth="1"/>
  </cols>
  <sheetData>
    <row r="1" spans="1:17" s="7" customFormat="1" ht="30" customHeight="1" x14ac:dyDescent="0.25">
      <c r="A1" s="10"/>
      <c r="B1" s="47" t="s">
        <v>55</v>
      </c>
      <c r="C1" s="48"/>
      <c r="D1" s="48"/>
      <c r="E1" s="49"/>
      <c r="F1" s="10"/>
      <c r="G1" s="10"/>
      <c r="H1" s="10"/>
      <c r="I1" s="10"/>
      <c r="J1" s="10"/>
      <c r="K1" s="10"/>
      <c r="L1" s="10"/>
      <c r="M1" s="10"/>
      <c r="N1" s="10"/>
      <c r="O1" s="10"/>
      <c r="P1" s="10"/>
      <c r="Q1" s="10"/>
    </row>
    <row r="2" spans="1:17" s="7" customFormat="1" ht="63.75" customHeight="1" x14ac:dyDescent="0.25">
      <c r="A2" s="10"/>
      <c r="B2" s="41" t="s">
        <v>66</v>
      </c>
      <c r="C2" s="42"/>
      <c r="D2" s="42"/>
      <c r="E2" s="43"/>
      <c r="F2" s="10"/>
      <c r="G2" s="10"/>
      <c r="H2" s="10"/>
      <c r="I2" s="10"/>
      <c r="J2" s="10"/>
      <c r="K2" s="10"/>
      <c r="L2" s="10"/>
      <c r="M2" s="10"/>
      <c r="N2" s="10"/>
      <c r="O2" s="10"/>
      <c r="P2" s="10"/>
      <c r="Q2" s="10"/>
    </row>
    <row r="3" spans="1:17" s="7" customFormat="1" ht="18.75" customHeight="1" x14ac:dyDescent="0.25">
      <c r="A3" s="10"/>
      <c r="B3" s="44" t="s">
        <v>51</v>
      </c>
      <c r="C3" s="45"/>
      <c r="D3" s="46"/>
      <c r="E3" s="10"/>
      <c r="F3" s="10"/>
      <c r="G3" s="10"/>
      <c r="H3" s="10"/>
      <c r="I3" s="10"/>
      <c r="J3" s="10"/>
      <c r="K3" s="10"/>
      <c r="L3" s="10"/>
      <c r="M3" s="10"/>
      <c r="N3" s="10"/>
      <c r="O3" s="10"/>
      <c r="P3" s="10"/>
      <c r="Q3" s="10"/>
    </row>
    <row r="4" spans="1:17" s="7" customFormat="1" ht="42" customHeight="1" x14ac:dyDescent="0.25">
      <c r="A4" s="10"/>
      <c r="B4" s="38" t="s">
        <v>56</v>
      </c>
      <c r="C4" s="39"/>
      <c r="D4" s="39"/>
      <c r="E4" s="40"/>
      <c r="F4" s="10"/>
      <c r="G4" s="10"/>
      <c r="H4" s="10"/>
      <c r="I4" s="10"/>
      <c r="J4" s="10"/>
      <c r="K4" s="10"/>
      <c r="L4" s="10"/>
      <c r="M4" s="10"/>
      <c r="N4" s="10"/>
      <c r="O4" s="10"/>
      <c r="P4" s="10"/>
      <c r="Q4" s="10"/>
    </row>
    <row r="5" spans="1:17" s="7" customFormat="1" ht="18.75" customHeight="1" x14ac:dyDescent="0.25">
      <c r="A5" s="10"/>
      <c r="B5" s="44" t="s">
        <v>40</v>
      </c>
      <c r="C5" s="45"/>
      <c r="D5" s="46"/>
      <c r="E5" s="10"/>
      <c r="F5" s="10"/>
      <c r="G5" s="10"/>
      <c r="H5" s="10"/>
      <c r="I5" s="10"/>
      <c r="J5" s="10"/>
      <c r="K5" s="10"/>
      <c r="L5" s="10"/>
      <c r="M5" s="10"/>
      <c r="N5" s="10"/>
      <c r="O5" s="10"/>
      <c r="P5" s="10"/>
      <c r="Q5" s="10"/>
    </row>
    <row r="6" spans="1:17" s="7" customFormat="1" ht="265.5" customHeight="1" x14ac:dyDescent="0.25">
      <c r="A6" s="10"/>
      <c r="B6" s="38" t="s">
        <v>67</v>
      </c>
      <c r="C6" s="39"/>
      <c r="D6" s="39"/>
      <c r="E6" s="40"/>
      <c r="F6" s="10"/>
      <c r="G6" s="10"/>
      <c r="H6" s="10"/>
      <c r="I6" s="10"/>
      <c r="J6" s="10"/>
      <c r="K6" s="10"/>
      <c r="L6" s="10"/>
      <c r="M6" s="10"/>
      <c r="N6" s="10"/>
      <c r="O6" s="10"/>
      <c r="P6" s="10"/>
      <c r="Q6" s="10"/>
    </row>
    <row r="7" spans="1:17" s="7" customFormat="1" ht="17.25" customHeight="1" x14ac:dyDescent="0.25">
      <c r="A7" s="10"/>
      <c r="B7" s="44" t="s">
        <v>54</v>
      </c>
      <c r="C7" s="45"/>
      <c r="D7" s="46"/>
      <c r="E7" s="10"/>
      <c r="F7" s="10"/>
      <c r="G7" s="10"/>
      <c r="H7" s="10"/>
      <c r="I7" s="10"/>
      <c r="J7" s="10"/>
      <c r="K7" s="10"/>
      <c r="L7" s="10"/>
      <c r="M7" s="10"/>
      <c r="N7" s="10"/>
      <c r="O7" s="10"/>
      <c r="P7" s="10"/>
      <c r="Q7" s="10"/>
    </row>
    <row r="8" spans="1:17" s="7" customFormat="1" ht="209.25" customHeight="1" x14ac:dyDescent="0.25">
      <c r="A8" s="10"/>
      <c r="B8" s="38" t="s">
        <v>57</v>
      </c>
      <c r="C8" s="39"/>
      <c r="D8" s="39"/>
      <c r="E8" s="40"/>
      <c r="F8" s="10"/>
      <c r="G8" s="10"/>
      <c r="H8" s="10"/>
      <c r="I8" s="10"/>
      <c r="J8" s="10"/>
      <c r="K8" s="10"/>
      <c r="L8" s="10"/>
      <c r="M8" s="10"/>
      <c r="N8" s="10"/>
      <c r="O8" s="10"/>
      <c r="P8" s="10"/>
      <c r="Q8" s="10"/>
    </row>
    <row r="9" spans="1:17" s="7" customFormat="1" ht="17.25" customHeight="1" x14ac:dyDescent="0.25">
      <c r="A9" s="10"/>
      <c r="B9" s="44" t="s">
        <v>49</v>
      </c>
      <c r="C9" s="45"/>
      <c r="D9" s="46"/>
      <c r="E9" s="10"/>
      <c r="F9" s="10"/>
      <c r="G9" s="10"/>
      <c r="H9" s="10"/>
      <c r="I9" s="10"/>
      <c r="J9" s="10"/>
      <c r="K9" s="10"/>
      <c r="L9" s="10"/>
      <c r="M9" s="10"/>
      <c r="N9" s="10"/>
      <c r="O9" s="10"/>
      <c r="P9" s="10"/>
      <c r="Q9" s="10"/>
    </row>
    <row r="10" spans="1:17" s="7" customFormat="1" ht="38.25" customHeight="1" x14ac:dyDescent="0.25">
      <c r="A10" s="10"/>
      <c r="B10" s="38" t="s">
        <v>50</v>
      </c>
      <c r="C10" s="39"/>
      <c r="D10" s="39"/>
      <c r="E10" s="40"/>
      <c r="F10" s="10"/>
      <c r="G10" s="10"/>
      <c r="H10" s="10"/>
      <c r="I10" s="10"/>
      <c r="J10" s="10"/>
      <c r="K10" s="10"/>
      <c r="L10" s="10"/>
      <c r="M10" s="10"/>
      <c r="N10" s="10"/>
      <c r="O10" s="10"/>
      <c r="P10" s="10"/>
      <c r="Q10" s="10"/>
    </row>
    <row r="11" spans="1:17" s="7" customFormat="1" ht="18.75" customHeight="1" x14ac:dyDescent="0.25">
      <c r="A11" s="10"/>
      <c r="B11" s="44" t="s">
        <v>48</v>
      </c>
      <c r="C11" s="45"/>
      <c r="D11" s="46"/>
      <c r="E11" s="10"/>
      <c r="F11" s="10"/>
      <c r="G11" s="10"/>
      <c r="H11" s="10"/>
      <c r="I11" s="10"/>
      <c r="J11" s="10"/>
      <c r="K11" s="10"/>
      <c r="L11" s="10"/>
      <c r="M11" s="10"/>
      <c r="N11" s="10"/>
      <c r="O11" s="10"/>
      <c r="P11" s="10"/>
      <c r="Q11" s="10"/>
    </row>
    <row r="12" spans="1:17" s="7" customFormat="1" ht="21" customHeight="1" x14ac:dyDescent="0.25">
      <c r="A12" s="10"/>
      <c r="B12" s="38" t="s">
        <v>60</v>
      </c>
      <c r="C12" s="39"/>
      <c r="D12" s="39"/>
      <c r="E12" s="40"/>
      <c r="F12" s="10"/>
      <c r="G12" s="10"/>
      <c r="H12" s="10"/>
      <c r="I12" s="10"/>
      <c r="J12" s="10"/>
      <c r="K12" s="10"/>
      <c r="L12" s="10"/>
      <c r="M12" s="10"/>
      <c r="N12" s="10"/>
      <c r="O12" s="10"/>
      <c r="P12" s="10"/>
      <c r="Q12" s="10"/>
    </row>
    <row r="13" spans="1:17" s="7" customFormat="1" ht="17.25" customHeight="1" x14ac:dyDescent="0.25">
      <c r="A13" s="10"/>
      <c r="B13" s="44" t="s">
        <v>59</v>
      </c>
      <c r="C13" s="45"/>
      <c r="D13" s="46"/>
      <c r="E13" s="10"/>
      <c r="F13" s="10"/>
      <c r="G13" s="10"/>
      <c r="H13" s="10"/>
      <c r="I13" s="10"/>
      <c r="J13" s="10"/>
      <c r="K13" s="10"/>
      <c r="L13" s="10"/>
      <c r="M13" s="10"/>
      <c r="N13" s="10"/>
      <c r="O13" s="10"/>
      <c r="P13" s="10"/>
      <c r="Q13" s="10"/>
    </row>
    <row r="14" spans="1:17" s="7" customFormat="1" ht="74.25" customHeight="1" x14ac:dyDescent="0.25">
      <c r="A14" s="10"/>
      <c r="B14" s="38" t="s">
        <v>63</v>
      </c>
      <c r="C14" s="39"/>
      <c r="D14" s="39"/>
      <c r="E14" s="40"/>
      <c r="F14" s="10"/>
      <c r="G14" s="10"/>
      <c r="H14" s="10"/>
      <c r="I14" s="10"/>
      <c r="J14" s="10"/>
      <c r="K14" s="10"/>
      <c r="L14" s="10"/>
      <c r="M14" s="10"/>
      <c r="N14" s="10"/>
      <c r="O14" s="10"/>
      <c r="P14" s="10"/>
      <c r="Q14" s="10"/>
    </row>
    <row r="15" spans="1:17" s="7" customFormat="1" ht="25.5" customHeight="1" thickBot="1" x14ac:dyDescent="0.3">
      <c r="A15" s="10"/>
      <c r="B15" s="17" t="s">
        <v>61</v>
      </c>
      <c r="C15" s="17"/>
      <c r="E15" s="11"/>
      <c r="F15" s="10"/>
      <c r="G15" s="10"/>
      <c r="H15" s="10"/>
      <c r="I15" s="10"/>
      <c r="J15" s="10"/>
      <c r="K15" s="10"/>
      <c r="L15" s="10"/>
      <c r="M15" s="10"/>
      <c r="N15" s="10"/>
      <c r="O15" s="10"/>
      <c r="P15" s="10"/>
      <c r="Q15" s="10"/>
    </row>
    <row r="16" spans="1:17" s="7" customFormat="1" ht="31.5" customHeight="1" thickBot="1" x14ac:dyDescent="0.3">
      <c r="A16" s="10"/>
      <c r="B16" s="22" t="s">
        <v>52</v>
      </c>
      <c r="C16" s="8" t="s">
        <v>47</v>
      </c>
      <c r="D16" s="18" t="s">
        <v>68</v>
      </c>
      <c r="E16" s="22" t="s">
        <v>46</v>
      </c>
      <c r="F16" s="10"/>
      <c r="G16" s="10"/>
      <c r="H16" s="10"/>
      <c r="I16" s="10"/>
      <c r="J16" s="10"/>
      <c r="K16" s="10"/>
      <c r="L16" s="10"/>
      <c r="M16" s="10"/>
      <c r="N16" s="10"/>
      <c r="O16" s="10"/>
      <c r="P16" s="10"/>
      <c r="Q16" s="10"/>
    </row>
    <row r="17" spans="1:17" s="6" customFormat="1" ht="35.25" customHeight="1" x14ac:dyDescent="0.25">
      <c r="A17" s="10"/>
      <c r="B17" s="21">
        <v>1</v>
      </c>
      <c r="C17" s="12" t="s">
        <v>41</v>
      </c>
      <c r="D17" s="23" t="s">
        <v>2</v>
      </c>
      <c r="E17" s="26">
        <f>_xlfn.IFS(D17="Osoba nema nikakvo radno iskustvo",0,D17="Osoba ima radno iskustvo ili ima radno iskustvo u djelatnosti u kojoj se želi samozaposliti do 1 godine",5,D17="Osoba ima radno iskustvo u djelatnosti u kojoj se želi samozaposliti dulje od 1 godine, ali kraće od 3 godine",10,D17="Osoba ima više od 3 godine radnog iskustva u djelatnosti u kojoj se želi samozaposliti",15)</f>
        <v>15</v>
      </c>
      <c r="F17" s="10"/>
      <c r="G17" s="10"/>
      <c r="H17" s="10"/>
      <c r="I17" s="10"/>
      <c r="J17" s="10"/>
      <c r="K17" s="10"/>
      <c r="L17" s="10"/>
      <c r="M17" s="10"/>
      <c r="N17" s="10"/>
      <c r="O17" s="10"/>
      <c r="P17" s="10"/>
      <c r="Q17" s="10"/>
    </row>
    <row r="18" spans="1:17" s="6" customFormat="1" ht="35.25" customHeight="1" x14ac:dyDescent="0.25">
      <c r="A18" s="10"/>
      <c r="B18" s="16">
        <v>2</v>
      </c>
      <c r="C18" s="13" t="s">
        <v>42</v>
      </c>
      <c r="D18" s="24" t="s">
        <v>8</v>
      </c>
      <c r="E18" s="27">
        <f>_xlfn.IFS(D18="Osoba nema nikakvo obrazovanje niti dodatne edukacije",0,D18="Osoba ima obrazovanje ili dodatne edukacije koje nisu povezane s djelatnošću",5,D18="Osoba ima obrazovanje ili dodatne edukacije djelomično povezane s djelatnošću",10,D18="Osoba ima obrazovanje ili dodatne edukacije usko povezane s djelatnošću",15)</f>
        <v>15</v>
      </c>
      <c r="F18" s="10"/>
      <c r="G18" s="10"/>
      <c r="H18" s="10"/>
      <c r="I18" s="10"/>
      <c r="J18" s="10"/>
      <c r="K18" s="10"/>
      <c r="L18" s="10"/>
      <c r="M18" s="10"/>
      <c r="N18" s="10"/>
      <c r="O18" s="10"/>
      <c r="P18" s="10"/>
      <c r="Q18" s="10"/>
    </row>
    <row r="19" spans="1:17" s="6" customFormat="1" ht="35.25" customHeight="1" x14ac:dyDescent="0.25">
      <c r="A19" s="10"/>
      <c r="B19" s="16">
        <v>3</v>
      </c>
      <c r="C19" s="13" t="s">
        <v>10</v>
      </c>
      <c r="D19" s="24" t="s">
        <v>12</v>
      </c>
      <c r="E19" s="27">
        <f>_xlfn.IFS(D19="Osoba već ima prethodno poduzetničko iskustvo",0,D19="Osobi će ovo biti prvo poduzetničko iskustvo",5)</f>
        <v>5</v>
      </c>
      <c r="F19" s="10"/>
      <c r="G19" s="10"/>
      <c r="H19" s="10"/>
      <c r="I19" s="10"/>
      <c r="J19" s="10"/>
      <c r="K19" s="10"/>
      <c r="L19" s="10"/>
      <c r="M19" s="10"/>
      <c r="N19" s="10"/>
      <c r="O19" s="10"/>
      <c r="P19" s="10"/>
      <c r="Q19" s="10"/>
    </row>
    <row r="20" spans="1:17" s="6" customFormat="1" ht="35.25" customHeight="1" x14ac:dyDescent="0.25">
      <c r="A20" s="10"/>
      <c r="B20" s="16">
        <v>4</v>
      </c>
      <c r="C20" s="13" t="s">
        <v>43</v>
      </c>
      <c r="D20" s="24" t="s">
        <v>15</v>
      </c>
      <c r="E20" s="27">
        <f>_xlfn.IFS(D20="Korisnik nije sudjelovao u radionici Hrvatskog zavoda za zapošljavanje",0,D20="Korisnik je sudjelovao u radionici Hrvatskog zavoda za zapošljavanje",5)</f>
        <v>5</v>
      </c>
      <c r="F20" s="10"/>
      <c r="G20" s="10"/>
      <c r="H20" s="10"/>
      <c r="I20" s="10"/>
      <c r="J20" s="10"/>
      <c r="K20" s="10"/>
      <c r="L20" s="10"/>
      <c r="M20" s="10"/>
      <c r="N20" s="10"/>
      <c r="O20" s="10"/>
      <c r="P20" s="10"/>
      <c r="Q20" s="10"/>
    </row>
    <row r="21" spans="1:17" s="6" customFormat="1" ht="35.25" customHeight="1" x14ac:dyDescent="0.25">
      <c r="A21" s="10"/>
      <c r="B21" s="16">
        <v>5</v>
      </c>
      <c r="C21" s="13" t="s">
        <v>44</v>
      </c>
      <c r="D21" s="24" t="s">
        <v>38</v>
      </c>
      <c r="E21" s="27">
        <f>_xlfn.IFS(D21="Poslovni plan popunjen s nužnim stavkama bez dodatnih obrazloženja, ponuda i pisama namjere",0,D21="(a) Poslovni plan popunjen s nužnim stavkama, dostavljene ponude i pisma namjere
(b) Poslovni plan u cijelosti popunjen; bez ponuda i pisama namjere",5,D21="(a) Poslovni plan u cijelosti popunjen, dostavljene ponude i pisma namjere
(b) Poslovni plan u cijelosti popunjen, poduzetnička ideja razumljivo i detaljno  razrađena; bez ponuda i pisama namjere",10,D21="Poslovni plan u cijelosti popunjen, poduzetnička ideja razumljivo i detaljno razrađena, dostavljene ponude i pisma namjere",15)</f>
        <v>10</v>
      </c>
      <c r="F21" s="10"/>
      <c r="G21" s="10"/>
      <c r="H21" s="10"/>
      <c r="I21" s="10"/>
      <c r="J21" s="10"/>
      <c r="K21" s="10"/>
      <c r="L21" s="10"/>
      <c r="M21" s="10"/>
      <c r="N21" s="10"/>
      <c r="O21" s="10"/>
      <c r="P21" s="10"/>
      <c r="Q21" s="10"/>
    </row>
    <row r="22" spans="1:17" s="6" customFormat="1" ht="35.25" customHeight="1" x14ac:dyDescent="0.25">
      <c r="A22" s="10"/>
      <c r="B22" s="16">
        <v>6</v>
      </c>
      <c r="C22" s="13" t="s">
        <v>64</v>
      </c>
      <c r="D22" s="24" t="s">
        <v>20</v>
      </c>
      <c r="E22" s="27">
        <f>_xlfn.IFS(D22="Sjedište poslovnog subjekta je na području JLS-a koje pripada V., VI., VII. i VIII. skupini",0,D22="Sjedište poslovnog subjekta je na području JLS-a koje pripada I. – IV. Skupini",10)</f>
        <v>0</v>
      </c>
      <c r="F22" s="10"/>
      <c r="G22" s="10"/>
      <c r="H22" s="10"/>
      <c r="I22" s="10"/>
      <c r="J22" s="10"/>
      <c r="K22" s="10"/>
      <c r="L22" s="10"/>
      <c r="M22" s="10"/>
      <c r="N22" s="10"/>
      <c r="O22" s="10"/>
      <c r="P22" s="10"/>
      <c r="Q22" s="10"/>
    </row>
    <row r="23" spans="1:17" s="6" customFormat="1" ht="35.25" customHeight="1" x14ac:dyDescent="0.25">
      <c r="A23" s="10"/>
      <c r="B23" s="16">
        <v>7</v>
      </c>
      <c r="C23" s="13" t="s">
        <v>22</v>
      </c>
      <c r="D23" s="24" t="s">
        <v>25</v>
      </c>
      <c r="E23" s="27">
        <f>_xlfn.IFS(D23="Procijenjeni prihodi/rashodi nepotpuno ispunjeni",0,D23="Nerealno procijenjeni prihodi/rashodi",5,D23="Djelomično realno procijenjeni prihodi/rashodi",10,D23="Realno procijenjeni prihodi/rashodi",15)</f>
        <v>10</v>
      </c>
      <c r="F23" s="10"/>
      <c r="G23" s="10"/>
      <c r="H23" s="10"/>
      <c r="I23" s="10"/>
      <c r="J23" s="10"/>
      <c r="K23" s="10"/>
      <c r="L23" s="10"/>
      <c r="M23" s="10"/>
      <c r="N23" s="10"/>
      <c r="O23" s="10"/>
      <c r="P23" s="10"/>
      <c r="Q23" s="10"/>
    </row>
    <row r="24" spans="1:17" s="6" customFormat="1" ht="35.25" customHeight="1" x14ac:dyDescent="0.25">
      <c r="A24" s="10"/>
      <c r="B24" s="16">
        <v>8</v>
      </c>
      <c r="C24" s="13" t="s">
        <v>45</v>
      </c>
      <c r="D24" s="24" t="s">
        <v>29</v>
      </c>
      <c r="E24" s="27">
        <f>_xlfn.IFS(D24="Poduzetnička ideja procijenjena djelomično održivom i konkurentnom",0,D24="Poduzetnička ideja procijenjena održivom i konkurentnom",5,D24="Poduzetnička ideja procijenjena iznimno održivom i konkurentnom",10)</f>
        <v>5</v>
      </c>
      <c r="F24" s="10"/>
      <c r="G24" s="10"/>
      <c r="H24" s="10"/>
      <c r="I24" s="10"/>
      <c r="J24" s="10"/>
      <c r="K24" s="10"/>
      <c r="L24" s="10"/>
      <c r="M24" s="10"/>
      <c r="N24" s="10"/>
      <c r="O24" s="10"/>
      <c r="P24" s="10"/>
      <c r="Q24" s="10"/>
    </row>
    <row r="25" spans="1:17" s="6" customFormat="1" ht="35.25" customHeight="1" x14ac:dyDescent="0.25">
      <c r="A25" s="10"/>
      <c r="B25" s="16">
        <v>9</v>
      </c>
      <c r="C25" s="13" t="s">
        <v>31</v>
      </c>
      <c r="D25" s="24" t="s">
        <v>39</v>
      </c>
      <c r="E25" s="27">
        <f>_xlfn.IFS(D25="Projektom se ne uvodi novi/inovativni proizvod/tehničko-tehnološki proces",0,D25="Projektom se uvodi novi/inovativni proizvod/tehničko-tehnološki proces",5)</f>
        <v>0</v>
      </c>
      <c r="F25" s="10"/>
      <c r="G25" s="10"/>
      <c r="H25" s="10"/>
      <c r="I25" s="10"/>
      <c r="J25" s="10"/>
      <c r="K25" s="10"/>
      <c r="L25" s="10"/>
      <c r="M25" s="10"/>
      <c r="N25" s="10"/>
      <c r="O25" s="10"/>
      <c r="P25" s="10"/>
      <c r="Q25" s="10"/>
    </row>
    <row r="26" spans="1:17" s="6" customFormat="1" ht="35.25" customHeight="1" thickBot="1" x14ac:dyDescent="0.3">
      <c r="A26" s="10"/>
      <c r="B26" s="16">
        <v>10</v>
      </c>
      <c r="C26" s="14" t="s">
        <v>33</v>
      </c>
      <c r="D26" s="25" t="s">
        <v>34</v>
      </c>
      <c r="E26" s="28" cm="1">
        <f t="array" ref="E26">_xlfn.IFS(D26="Lokalno tržište zasićeno djelatnostima za koje se traži potpora",0,D26="Ulaganje u nedostajuće djelatnosti na lokalnom tržištu",5)</f>
        <v>0</v>
      </c>
      <c r="F26" s="10"/>
      <c r="G26" s="10"/>
      <c r="H26" s="10"/>
      <c r="I26" s="10"/>
      <c r="J26" s="10"/>
      <c r="K26" s="10"/>
      <c r="L26" s="10"/>
      <c r="M26" s="10"/>
      <c r="N26" s="10"/>
      <c r="O26" s="10"/>
      <c r="P26" s="10"/>
      <c r="Q26" s="10"/>
    </row>
    <row r="27" spans="1:17" s="6" customFormat="1" ht="35.1" customHeight="1" thickBot="1" x14ac:dyDescent="0.3">
      <c r="A27" s="19"/>
      <c r="B27" s="9"/>
      <c r="C27" s="15" t="s">
        <v>65</v>
      </c>
      <c r="D27" s="20"/>
      <c r="E27" s="29">
        <f>SUM(E17:E26)</f>
        <v>65</v>
      </c>
      <c r="F27" s="10"/>
      <c r="G27" s="10"/>
      <c r="H27" s="10"/>
      <c r="I27" s="10"/>
      <c r="J27" s="10"/>
      <c r="K27" s="10"/>
      <c r="L27" s="10"/>
      <c r="M27" s="10"/>
      <c r="N27" s="10"/>
      <c r="O27" s="10"/>
      <c r="P27" s="10"/>
      <c r="Q27" s="10"/>
    </row>
    <row r="28" spans="1:17" ht="9.75" customHeight="1" thickBot="1" x14ac:dyDescent="0.3">
      <c r="A28" s="10"/>
      <c r="F28" s="10"/>
      <c r="G28" s="10"/>
      <c r="H28" s="10"/>
      <c r="I28" s="10"/>
      <c r="J28" s="10"/>
      <c r="K28" s="10"/>
      <c r="L28" s="10"/>
      <c r="M28" s="10"/>
      <c r="N28" s="10"/>
      <c r="O28" s="10"/>
      <c r="P28" s="10"/>
      <c r="Q28" s="10"/>
    </row>
    <row r="29" spans="1:17" ht="35.1" customHeight="1" thickBot="1" x14ac:dyDescent="0.3">
      <c r="A29" s="19"/>
      <c r="B29" s="32" t="str">
        <f>_xlfn.IFS(E27&gt;64,"Pozitivna ocjena",E27&lt;64,"Negativna ocjena")</f>
        <v>Pozitivna ocjena</v>
      </c>
      <c r="C29" s="33"/>
      <c r="D29" s="33"/>
      <c r="E29" s="34"/>
      <c r="F29" s="10"/>
      <c r="G29" s="10"/>
      <c r="H29" s="10"/>
      <c r="I29" s="10"/>
      <c r="J29" s="10"/>
      <c r="K29" s="10"/>
      <c r="L29" s="10"/>
      <c r="M29" s="10"/>
      <c r="N29" s="10"/>
      <c r="O29" s="10"/>
      <c r="P29" s="10"/>
      <c r="Q29" s="10"/>
    </row>
    <row r="30" spans="1:17" s="31" customFormat="1" ht="26.25" customHeight="1" x14ac:dyDescent="0.2">
      <c r="A30" s="30"/>
      <c r="B30" s="35" t="s">
        <v>62</v>
      </c>
      <c r="C30" s="36"/>
      <c r="D30" s="36"/>
      <c r="E30" s="37"/>
      <c r="F30" s="10"/>
      <c r="G30" s="10"/>
      <c r="H30" s="30"/>
      <c r="I30" s="30"/>
      <c r="J30" s="30"/>
      <c r="K30" s="30"/>
      <c r="L30" s="30"/>
      <c r="M30" s="30"/>
      <c r="N30" s="30"/>
      <c r="O30" s="30"/>
      <c r="P30" s="30"/>
      <c r="Q30" s="30"/>
    </row>
    <row r="31" spans="1:17" x14ac:dyDescent="0.25">
      <c r="A31" s="10"/>
      <c r="B31" s="10"/>
      <c r="C31" s="10"/>
      <c r="D31" s="10"/>
      <c r="E31" s="10"/>
      <c r="F31" s="10"/>
      <c r="G31" s="10"/>
      <c r="H31" s="10"/>
      <c r="I31" s="10"/>
      <c r="J31" s="10"/>
      <c r="K31" s="10"/>
      <c r="L31" s="10"/>
      <c r="M31" s="10"/>
      <c r="N31" s="10"/>
      <c r="O31" s="10"/>
      <c r="P31" s="10"/>
      <c r="Q31" s="10"/>
    </row>
    <row r="32" spans="1:17" s="7" customFormat="1" ht="18.75" customHeight="1" x14ac:dyDescent="0.25">
      <c r="A32" s="10"/>
      <c r="B32" s="44" t="s">
        <v>53</v>
      </c>
      <c r="C32" s="45"/>
      <c r="D32" s="46"/>
      <c r="E32" s="10"/>
      <c r="F32" s="10"/>
      <c r="G32" s="10"/>
      <c r="H32" s="10"/>
      <c r="I32" s="10"/>
      <c r="J32" s="10"/>
      <c r="K32" s="10"/>
      <c r="L32" s="10"/>
      <c r="M32" s="10"/>
      <c r="N32" s="10"/>
      <c r="O32" s="10"/>
      <c r="P32" s="10"/>
      <c r="Q32" s="10"/>
    </row>
    <row r="33" spans="1:17" s="7" customFormat="1" ht="135.75" customHeight="1" x14ac:dyDescent="0.25">
      <c r="A33" s="10"/>
      <c r="B33" s="38" t="s">
        <v>58</v>
      </c>
      <c r="C33" s="39"/>
      <c r="D33" s="39"/>
      <c r="E33" s="40"/>
      <c r="F33" s="10"/>
      <c r="G33" s="10"/>
      <c r="H33" s="10"/>
      <c r="I33" s="10"/>
      <c r="J33" s="10"/>
      <c r="K33" s="10"/>
      <c r="L33" s="10"/>
      <c r="M33" s="10"/>
      <c r="N33" s="10"/>
      <c r="O33" s="10"/>
      <c r="P33" s="10"/>
      <c r="Q33" s="10"/>
    </row>
    <row r="34" spans="1:17" s="7" customFormat="1" ht="67.5" customHeight="1" x14ac:dyDescent="0.25">
      <c r="A34" s="10"/>
      <c r="B34" s="38"/>
      <c r="C34" s="39"/>
      <c r="D34" s="39"/>
      <c r="E34" s="40"/>
      <c r="F34" s="10"/>
      <c r="G34" s="10"/>
      <c r="H34" s="10"/>
      <c r="I34" s="10"/>
      <c r="J34" s="10"/>
      <c r="K34" s="10"/>
      <c r="L34" s="10"/>
      <c r="M34" s="10"/>
      <c r="N34" s="10"/>
      <c r="O34" s="10"/>
      <c r="P34" s="10"/>
      <c r="Q34" s="10"/>
    </row>
    <row r="35" spans="1:17" s="7" customFormat="1" ht="47.25" customHeight="1" x14ac:dyDescent="0.25">
      <c r="A35" s="10"/>
      <c r="B35" s="38"/>
      <c r="C35" s="39"/>
      <c r="D35" s="39"/>
      <c r="E35" s="40"/>
      <c r="F35" s="10"/>
      <c r="G35" s="10"/>
      <c r="H35" s="10"/>
      <c r="I35" s="10"/>
      <c r="J35" s="10"/>
      <c r="K35" s="10"/>
      <c r="L35" s="10"/>
      <c r="M35" s="10"/>
      <c r="N35" s="10"/>
      <c r="O35" s="10"/>
      <c r="P35" s="10"/>
      <c r="Q35" s="10"/>
    </row>
    <row r="36" spans="1:17" s="7" customFormat="1" ht="47.25" customHeight="1" x14ac:dyDescent="0.25">
      <c r="A36" s="10"/>
      <c r="B36" s="38"/>
      <c r="C36" s="39"/>
      <c r="D36" s="39"/>
      <c r="E36" s="40"/>
      <c r="F36" s="10"/>
      <c r="G36" s="10"/>
      <c r="H36" s="10"/>
      <c r="I36" s="10"/>
      <c r="J36" s="10"/>
      <c r="K36" s="10"/>
      <c r="L36" s="10"/>
      <c r="M36" s="10"/>
      <c r="N36" s="10"/>
      <c r="O36" s="10"/>
      <c r="P36" s="10"/>
      <c r="Q36" s="10"/>
    </row>
    <row r="37" spans="1:17" s="7" customFormat="1" ht="47.25" customHeight="1" x14ac:dyDescent="0.25">
      <c r="A37" s="10"/>
      <c r="B37" s="38"/>
      <c r="C37" s="39"/>
      <c r="D37" s="39"/>
      <c r="E37" s="40"/>
      <c r="F37" s="10"/>
      <c r="G37" s="10"/>
      <c r="H37" s="10"/>
      <c r="I37" s="10"/>
      <c r="J37" s="10"/>
      <c r="K37" s="10"/>
      <c r="L37" s="10"/>
      <c r="M37" s="10"/>
      <c r="N37" s="10"/>
      <c r="O37" s="10"/>
      <c r="P37" s="10"/>
      <c r="Q37" s="10"/>
    </row>
    <row r="38" spans="1:17" s="7" customFormat="1" ht="47.25" customHeight="1" x14ac:dyDescent="0.25">
      <c r="A38" s="10"/>
      <c r="B38" s="38"/>
      <c r="C38" s="39"/>
      <c r="D38" s="39"/>
      <c r="E38" s="40"/>
      <c r="F38" s="10"/>
      <c r="G38" s="10"/>
      <c r="H38" s="10"/>
      <c r="I38" s="10"/>
      <c r="J38" s="10"/>
      <c r="K38" s="10"/>
      <c r="L38" s="10"/>
      <c r="M38" s="10"/>
      <c r="N38" s="10"/>
      <c r="O38" s="10"/>
      <c r="P38" s="10"/>
      <c r="Q38" s="10"/>
    </row>
    <row r="39" spans="1:17" s="7" customFormat="1" ht="47.25" customHeight="1" x14ac:dyDescent="0.25">
      <c r="A39" s="10"/>
      <c r="B39" s="38"/>
      <c r="C39" s="39"/>
      <c r="D39" s="39"/>
      <c r="E39" s="40"/>
      <c r="F39" s="10"/>
      <c r="G39" s="10"/>
      <c r="H39" s="10"/>
      <c r="I39" s="10"/>
      <c r="J39" s="10"/>
      <c r="K39" s="10"/>
      <c r="L39" s="10"/>
      <c r="M39" s="10"/>
      <c r="N39" s="10"/>
      <c r="O39" s="10"/>
      <c r="P39" s="10"/>
      <c r="Q39" s="10"/>
    </row>
    <row r="40" spans="1:17" s="7" customFormat="1" ht="47.25" customHeight="1" x14ac:dyDescent="0.25">
      <c r="A40" s="10"/>
      <c r="B40" s="38"/>
      <c r="C40" s="39"/>
      <c r="D40" s="39"/>
      <c r="E40" s="40"/>
      <c r="F40" s="10"/>
      <c r="G40" s="10"/>
      <c r="H40" s="10"/>
      <c r="I40" s="10"/>
      <c r="J40" s="10"/>
      <c r="K40" s="10"/>
      <c r="L40" s="10"/>
      <c r="M40" s="10"/>
      <c r="N40" s="10"/>
      <c r="O40" s="10"/>
      <c r="P40" s="10"/>
      <c r="Q40" s="10"/>
    </row>
    <row r="41" spans="1:17" s="7" customFormat="1" ht="47.25" customHeight="1" x14ac:dyDescent="0.25">
      <c r="A41" s="10"/>
      <c r="B41" s="38"/>
      <c r="C41" s="39"/>
      <c r="D41" s="39"/>
      <c r="E41" s="40"/>
      <c r="F41" s="10"/>
      <c r="G41" s="10"/>
      <c r="H41" s="10"/>
      <c r="I41" s="10"/>
      <c r="J41" s="10"/>
      <c r="K41" s="10"/>
      <c r="L41" s="10"/>
      <c r="M41" s="10"/>
      <c r="N41" s="10"/>
      <c r="O41" s="10"/>
      <c r="P41" s="10"/>
      <c r="Q41" s="10"/>
    </row>
    <row r="42" spans="1:17" s="7" customFormat="1" ht="47.25" customHeight="1" x14ac:dyDescent="0.25">
      <c r="A42" s="10"/>
      <c r="B42" s="38"/>
      <c r="C42" s="39"/>
      <c r="D42" s="39"/>
      <c r="E42" s="40"/>
      <c r="F42" s="10"/>
      <c r="G42" s="10"/>
      <c r="H42" s="10"/>
      <c r="I42" s="10"/>
      <c r="J42" s="10"/>
      <c r="K42" s="10"/>
      <c r="L42" s="10"/>
      <c r="M42" s="10"/>
      <c r="N42" s="10"/>
      <c r="O42" s="10"/>
      <c r="P42" s="10"/>
      <c r="Q42" s="10"/>
    </row>
    <row r="43" spans="1:17" s="7" customFormat="1" ht="47.25" customHeight="1" x14ac:dyDescent="0.25">
      <c r="A43" s="10"/>
      <c r="B43" s="38"/>
      <c r="C43" s="39"/>
      <c r="D43" s="39"/>
      <c r="E43" s="40"/>
      <c r="F43" s="10"/>
      <c r="G43" s="10"/>
      <c r="H43" s="10"/>
      <c r="I43" s="10"/>
      <c r="J43" s="10"/>
      <c r="K43" s="10"/>
      <c r="L43" s="10"/>
      <c r="M43" s="10"/>
      <c r="N43" s="10"/>
      <c r="O43" s="10"/>
      <c r="P43" s="10"/>
      <c r="Q43" s="10"/>
    </row>
    <row r="44" spans="1:17" s="7" customFormat="1" ht="47.25" customHeight="1" x14ac:dyDescent="0.25">
      <c r="A44" s="10"/>
      <c r="B44" s="38"/>
      <c r="C44" s="39"/>
      <c r="D44" s="39"/>
      <c r="E44" s="40"/>
      <c r="F44" s="10"/>
      <c r="G44" s="10"/>
      <c r="H44" s="10"/>
      <c r="I44" s="10"/>
      <c r="J44" s="10"/>
      <c r="K44" s="10"/>
      <c r="L44" s="10"/>
      <c r="M44" s="10"/>
      <c r="N44" s="10"/>
      <c r="O44" s="10"/>
      <c r="P44" s="10"/>
      <c r="Q44" s="10"/>
    </row>
    <row r="45" spans="1:17" s="7" customFormat="1" ht="47.25" customHeight="1" x14ac:dyDescent="0.25">
      <c r="A45" s="10"/>
      <c r="B45" s="38"/>
      <c r="C45" s="39"/>
      <c r="D45" s="39"/>
      <c r="E45" s="40"/>
      <c r="F45" s="10"/>
      <c r="G45" s="10"/>
      <c r="H45" s="10"/>
      <c r="I45" s="10"/>
      <c r="J45" s="10"/>
      <c r="K45" s="10"/>
      <c r="L45" s="10"/>
      <c r="M45" s="10"/>
      <c r="N45" s="10"/>
      <c r="O45" s="10"/>
      <c r="P45" s="10"/>
      <c r="Q45" s="10"/>
    </row>
    <row r="46" spans="1:17" s="7" customFormat="1" ht="47.25" customHeight="1" x14ac:dyDescent="0.25">
      <c r="A46" s="10"/>
      <c r="B46" s="38"/>
      <c r="C46" s="39"/>
      <c r="D46" s="39"/>
      <c r="E46" s="40"/>
      <c r="F46" s="10"/>
      <c r="G46" s="10"/>
      <c r="H46" s="10"/>
      <c r="I46" s="10"/>
      <c r="J46" s="10"/>
      <c r="K46" s="10"/>
      <c r="L46" s="10"/>
      <c r="M46" s="10"/>
      <c r="N46" s="10"/>
      <c r="O46" s="10"/>
      <c r="P46" s="10"/>
      <c r="Q46" s="10"/>
    </row>
    <row r="47" spans="1:17" s="7" customFormat="1" ht="47.25" customHeight="1" x14ac:dyDescent="0.25">
      <c r="A47" s="10"/>
      <c r="B47" s="38"/>
      <c r="C47" s="39"/>
      <c r="D47" s="39"/>
      <c r="E47" s="40"/>
      <c r="F47" s="10"/>
      <c r="G47" s="10"/>
      <c r="H47" s="10"/>
      <c r="I47" s="10"/>
      <c r="J47" s="10"/>
      <c r="K47" s="10"/>
      <c r="L47" s="10"/>
      <c r="M47" s="10"/>
      <c r="N47" s="10"/>
      <c r="O47" s="10"/>
      <c r="P47" s="10"/>
      <c r="Q47" s="10"/>
    </row>
    <row r="48" spans="1:17" s="7" customFormat="1" ht="47.25" customHeight="1" x14ac:dyDescent="0.25">
      <c r="A48" s="10"/>
      <c r="B48" s="38"/>
      <c r="C48" s="39"/>
      <c r="D48" s="39"/>
      <c r="E48" s="40"/>
      <c r="F48" s="10"/>
      <c r="G48" s="10"/>
      <c r="H48" s="10"/>
      <c r="I48" s="10"/>
      <c r="J48" s="10"/>
      <c r="K48" s="10"/>
      <c r="L48" s="10"/>
      <c r="M48" s="10"/>
      <c r="N48" s="10"/>
      <c r="O48" s="10"/>
      <c r="P48" s="10"/>
      <c r="Q48" s="10"/>
    </row>
    <row r="49" spans="1:17" s="7" customFormat="1" ht="47.25" customHeight="1" x14ac:dyDescent="0.25">
      <c r="A49" s="10"/>
      <c r="B49" s="38"/>
      <c r="C49" s="39"/>
      <c r="D49" s="39"/>
      <c r="E49" s="40"/>
      <c r="F49" s="10"/>
      <c r="G49" s="10"/>
      <c r="H49" s="10"/>
      <c r="I49" s="10"/>
      <c r="J49" s="10"/>
      <c r="K49" s="10"/>
      <c r="L49" s="10"/>
      <c r="M49" s="10"/>
      <c r="N49" s="10"/>
      <c r="O49" s="10"/>
      <c r="P49" s="10"/>
      <c r="Q49" s="10"/>
    </row>
    <row r="50" spans="1:17" s="7" customFormat="1" ht="47.25" customHeight="1" x14ac:dyDescent="0.25">
      <c r="A50" s="10"/>
      <c r="B50" s="38"/>
      <c r="C50" s="39"/>
      <c r="D50" s="39"/>
      <c r="E50" s="40"/>
      <c r="F50" s="10"/>
      <c r="G50" s="10"/>
      <c r="H50" s="10"/>
      <c r="I50" s="10"/>
      <c r="J50" s="10"/>
      <c r="K50" s="10"/>
      <c r="L50" s="10"/>
      <c r="M50" s="10"/>
      <c r="N50" s="10"/>
      <c r="O50" s="10"/>
      <c r="P50" s="10"/>
      <c r="Q50" s="10"/>
    </row>
    <row r="51" spans="1:17" s="7" customFormat="1" ht="47.25" customHeight="1" x14ac:dyDescent="0.25">
      <c r="A51" s="10"/>
      <c r="B51" s="38"/>
      <c r="C51" s="39"/>
      <c r="D51" s="39"/>
      <c r="E51" s="40"/>
      <c r="F51" s="10"/>
      <c r="G51" s="10"/>
      <c r="H51" s="10"/>
      <c r="I51" s="10"/>
      <c r="J51" s="10"/>
      <c r="K51" s="10"/>
      <c r="L51" s="10"/>
      <c r="M51" s="10"/>
      <c r="N51" s="10"/>
      <c r="O51" s="10"/>
      <c r="P51" s="10"/>
      <c r="Q51" s="10"/>
    </row>
    <row r="52" spans="1:17" s="7" customFormat="1" ht="47.25" customHeight="1" x14ac:dyDescent="0.25">
      <c r="A52" s="10"/>
      <c r="B52" s="38"/>
      <c r="C52" s="39"/>
      <c r="D52" s="39"/>
      <c r="E52" s="40"/>
      <c r="F52" s="10"/>
      <c r="G52" s="10"/>
      <c r="H52" s="10"/>
      <c r="I52" s="10"/>
      <c r="J52" s="10"/>
      <c r="K52" s="10"/>
      <c r="L52" s="10"/>
      <c r="M52" s="10"/>
      <c r="N52" s="10"/>
      <c r="O52" s="10"/>
      <c r="P52" s="10"/>
      <c r="Q52" s="10"/>
    </row>
    <row r="53" spans="1:17" s="7" customFormat="1" ht="47.25" customHeight="1" x14ac:dyDescent="0.25">
      <c r="A53" s="10"/>
      <c r="B53" s="38"/>
      <c r="C53" s="39"/>
      <c r="D53" s="39"/>
      <c r="E53" s="40"/>
      <c r="F53" s="10"/>
      <c r="G53" s="10"/>
      <c r="H53" s="10"/>
      <c r="I53" s="10"/>
      <c r="J53" s="10"/>
      <c r="K53" s="10"/>
      <c r="L53" s="10"/>
      <c r="M53" s="10"/>
      <c r="N53" s="10"/>
      <c r="O53" s="10"/>
      <c r="P53" s="10"/>
      <c r="Q53" s="10"/>
    </row>
    <row r="54" spans="1:17" s="7" customFormat="1" ht="47.25" customHeight="1" x14ac:dyDescent="0.25">
      <c r="A54" s="10"/>
      <c r="B54" s="38"/>
      <c r="C54" s="39"/>
      <c r="D54" s="39"/>
      <c r="E54" s="40"/>
      <c r="F54" s="10"/>
      <c r="G54" s="10"/>
      <c r="H54" s="10"/>
      <c r="I54" s="10"/>
      <c r="J54" s="10"/>
      <c r="K54" s="10"/>
      <c r="L54" s="10"/>
      <c r="M54" s="10"/>
      <c r="N54" s="10"/>
      <c r="O54" s="10"/>
      <c r="P54" s="10"/>
      <c r="Q54" s="10"/>
    </row>
    <row r="55" spans="1:17" s="7" customFormat="1" ht="47.25" customHeight="1" x14ac:dyDescent="0.25">
      <c r="A55" s="10"/>
      <c r="B55" s="38"/>
      <c r="C55" s="39"/>
      <c r="D55" s="39"/>
      <c r="E55" s="40"/>
      <c r="F55" s="10"/>
      <c r="G55" s="10"/>
      <c r="H55" s="10"/>
      <c r="I55" s="10"/>
      <c r="J55" s="10"/>
      <c r="K55" s="10"/>
      <c r="L55" s="10"/>
      <c r="M55" s="10"/>
      <c r="N55" s="10"/>
      <c r="O55" s="10"/>
      <c r="P55" s="10"/>
      <c r="Q55" s="10"/>
    </row>
    <row r="56" spans="1:17" s="7" customFormat="1" ht="47.25" customHeight="1" x14ac:dyDescent="0.25">
      <c r="A56" s="10"/>
      <c r="B56" s="38"/>
      <c r="C56" s="39"/>
      <c r="D56" s="39"/>
      <c r="E56" s="40"/>
      <c r="F56" s="10"/>
      <c r="G56" s="10"/>
      <c r="H56" s="10"/>
      <c r="I56" s="10"/>
      <c r="J56" s="10"/>
      <c r="K56" s="10"/>
      <c r="L56" s="10"/>
      <c r="M56" s="10"/>
      <c r="N56" s="10"/>
      <c r="O56" s="10"/>
      <c r="P56" s="10"/>
      <c r="Q56" s="10"/>
    </row>
    <row r="57" spans="1:17" s="7" customFormat="1" ht="47.25" customHeight="1" x14ac:dyDescent="0.25">
      <c r="A57" s="10"/>
      <c r="B57" s="38"/>
      <c r="C57" s="39"/>
      <c r="D57" s="39"/>
      <c r="E57" s="40"/>
      <c r="F57" s="10"/>
      <c r="G57" s="10"/>
      <c r="H57" s="10"/>
      <c r="I57" s="10"/>
      <c r="J57" s="10"/>
      <c r="K57" s="10"/>
      <c r="L57" s="10"/>
      <c r="M57" s="10"/>
      <c r="N57" s="10"/>
      <c r="O57" s="10"/>
      <c r="P57" s="10"/>
      <c r="Q57" s="10"/>
    </row>
    <row r="58" spans="1:17" s="7" customFormat="1" ht="47.25" customHeight="1" x14ac:dyDescent="0.25">
      <c r="A58" s="10"/>
      <c r="B58" s="38"/>
      <c r="C58" s="39"/>
      <c r="D58" s="39"/>
      <c r="E58" s="40"/>
      <c r="F58" s="10"/>
      <c r="G58" s="10"/>
      <c r="H58" s="10"/>
      <c r="I58" s="10"/>
      <c r="J58" s="10"/>
      <c r="K58" s="10"/>
      <c r="L58" s="10"/>
      <c r="M58" s="10"/>
      <c r="N58" s="10"/>
      <c r="O58" s="10"/>
      <c r="P58" s="10"/>
      <c r="Q58" s="10"/>
    </row>
    <row r="59" spans="1:17" s="7" customFormat="1" ht="47.25" customHeight="1" x14ac:dyDescent="0.25">
      <c r="A59" s="10"/>
      <c r="B59" s="38"/>
      <c r="C59" s="39"/>
      <c r="D59" s="39"/>
      <c r="E59" s="40"/>
      <c r="F59" s="10"/>
      <c r="G59" s="10"/>
      <c r="H59" s="10"/>
      <c r="I59" s="10"/>
      <c r="J59" s="10"/>
      <c r="K59" s="10"/>
      <c r="L59" s="10"/>
      <c r="M59" s="10"/>
      <c r="N59" s="10"/>
      <c r="O59" s="10"/>
      <c r="P59" s="10"/>
      <c r="Q59" s="10"/>
    </row>
    <row r="60" spans="1:17" s="7" customFormat="1" ht="47.25" customHeight="1" x14ac:dyDescent="0.25">
      <c r="A60" s="10"/>
      <c r="B60" s="38"/>
      <c r="C60" s="39"/>
      <c r="D60" s="39"/>
      <c r="E60" s="40"/>
      <c r="F60" s="10"/>
      <c r="G60" s="10"/>
      <c r="H60" s="10"/>
      <c r="I60" s="10"/>
      <c r="J60" s="10"/>
      <c r="K60" s="10"/>
      <c r="L60" s="10"/>
      <c r="M60" s="10"/>
      <c r="N60" s="10"/>
      <c r="O60" s="10"/>
      <c r="P60" s="10"/>
      <c r="Q60" s="10"/>
    </row>
    <row r="61" spans="1:17" s="7" customFormat="1" ht="47.25" customHeight="1" x14ac:dyDescent="0.25">
      <c r="A61" s="10"/>
      <c r="B61" s="38"/>
      <c r="C61" s="39"/>
      <c r="D61" s="39"/>
      <c r="E61" s="40"/>
      <c r="F61" s="10"/>
      <c r="G61" s="10"/>
      <c r="H61" s="10"/>
      <c r="I61" s="10"/>
      <c r="J61" s="10"/>
      <c r="K61" s="10"/>
      <c r="L61" s="10"/>
      <c r="M61" s="10"/>
      <c r="N61" s="10"/>
      <c r="O61" s="10"/>
      <c r="P61" s="10"/>
      <c r="Q61" s="10"/>
    </row>
    <row r="62" spans="1:17" s="7" customFormat="1" ht="47.25" customHeight="1" x14ac:dyDescent="0.25">
      <c r="A62" s="10"/>
      <c r="B62" s="38"/>
      <c r="C62" s="39"/>
      <c r="D62" s="39"/>
      <c r="E62" s="40"/>
      <c r="F62" s="10"/>
      <c r="G62" s="10"/>
      <c r="H62" s="10"/>
      <c r="I62" s="10"/>
      <c r="J62" s="10"/>
      <c r="K62" s="10"/>
      <c r="L62" s="10"/>
      <c r="M62" s="10"/>
      <c r="N62" s="10"/>
      <c r="O62" s="10"/>
      <c r="P62" s="10"/>
      <c r="Q62" s="10"/>
    </row>
    <row r="63" spans="1:17" s="7" customFormat="1" ht="47.25" customHeight="1" x14ac:dyDescent="0.25">
      <c r="A63" s="10"/>
      <c r="B63" s="38"/>
      <c r="C63" s="39"/>
      <c r="D63" s="39"/>
      <c r="E63" s="40"/>
      <c r="F63" s="10"/>
      <c r="G63" s="10"/>
      <c r="H63" s="10"/>
      <c r="I63" s="10"/>
      <c r="J63" s="10"/>
      <c r="K63" s="10"/>
      <c r="L63" s="10"/>
      <c r="M63" s="10"/>
      <c r="N63" s="10"/>
      <c r="O63" s="10"/>
      <c r="P63" s="10"/>
      <c r="Q63" s="10"/>
    </row>
    <row r="64" spans="1:17" s="7" customFormat="1" ht="47.25" customHeight="1" x14ac:dyDescent="0.25">
      <c r="A64" s="10"/>
      <c r="B64" s="38"/>
      <c r="C64" s="39"/>
      <c r="D64" s="39"/>
      <c r="E64" s="40"/>
      <c r="F64" s="10"/>
      <c r="G64" s="10"/>
      <c r="H64" s="10"/>
      <c r="I64" s="10"/>
      <c r="J64" s="10"/>
      <c r="K64" s="10"/>
      <c r="L64" s="10"/>
      <c r="M64" s="10"/>
      <c r="N64" s="10"/>
      <c r="O64" s="10"/>
      <c r="P64" s="10"/>
      <c r="Q64" s="10"/>
    </row>
    <row r="65" spans="1:17" s="7" customFormat="1" ht="47.25" customHeight="1" x14ac:dyDescent="0.25">
      <c r="A65" s="10"/>
      <c r="B65" s="38"/>
      <c r="C65" s="39"/>
      <c r="D65" s="39"/>
      <c r="E65" s="40"/>
      <c r="F65" s="10"/>
      <c r="G65" s="10"/>
      <c r="H65" s="10"/>
      <c r="I65" s="10"/>
      <c r="J65" s="10"/>
      <c r="K65" s="10"/>
      <c r="L65" s="10"/>
      <c r="M65" s="10"/>
      <c r="N65" s="10"/>
      <c r="O65" s="10"/>
      <c r="P65" s="10"/>
      <c r="Q65" s="10"/>
    </row>
    <row r="66" spans="1:17" s="7" customFormat="1" ht="47.25" customHeight="1" x14ac:dyDescent="0.25">
      <c r="A66" s="10"/>
      <c r="B66" s="38"/>
      <c r="C66" s="39"/>
      <c r="D66" s="39"/>
      <c r="E66" s="40"/>
      <c r="F66" s="10"/>
      <c r="G66" s="10"/>
      <c r="H66" s="10"/>
      <c r="I66" s="10"/>
      <c r="J66" s="10"/>
      <c r="K66" s="10"/>
      <c r="L66" s="10"/>
      <c r="M66" s="10"/>
      <c r="N66" s="10"/>
      <c r="O66" s="10"/>
      <c r="P66" s="10"/>
      <c r="Q66" s="10"/>
    </row>
    <row r="67" spans="1:17" s="7" customFormat="1" ht="47.25" customHeight="1" x14ac:dyDescent="0.25">
      <c r="A67" s="10"/>
      <c r="B67" s="38"/>
      <c r="C67" s="39"/>
      <c r="D67" s="39"/>
      <c r="E67" s="40"/>
      <c r="F67" s="10"/>
      <c r="G67" s="10"/>
      <c r="H67" s="10"/>
      <c r="I67" s="10"/>
      <c r="J67" s="10"/>
      <c r="K67" s="10"/>
      <c r="L67" s="10"/>
      <c r="M67" s="10"/>
      <c r="N67" s="10"/>
      <c r="O67" s="10"/>
      <c r="P67" s="10"/>
      <c r="Q67" s="10"/>
    </row>
    <row r="68" spans="1:17" s="7" customFormat="1" ht="47.25" customHeight="1" x14ac:dyDescent="0.25">
      <c r="A68" s="10"/>
      <c r="B68" s="38"/>
      <c r="C68" s="39"/>
      <c r="D68" s="39"/>
      <c r="E68" s="40"/>
      <c r="F68" s="10"/>
      <c r="G68" s="10"/>
      <c r="H68" s="10"/>
      <c r="I68" s="10"/>
      <c r="J68" s="10"/>
      <c r="K68" s="10"/>
      <c r="L68" s="10"/>
      <c r="M68" s="10"/>
      <c r="N68" s="10"/>
      <c r="O68" s="10"/>
      <c r="P68" s="10"/>
      <c r="Q68" s="10"/>
    </row>
    <row r="69" spans="1:17" s="7" customFormat="1" ht="47.25" customHeight="1" x14ac:dyDescent="0.25">
      <c r="A69" s="10"/>
      <c r="B69" s="38"/>
      <c r="C69" s="39"/>
      <c r="D69" s="39"/>
      <c r="E69" s="40"/>
      <c r="F69" s="10"/>
      <c r="G69" s="10"/>
      <c r="H69" s="10"/>
      <c r="I69" s="10"/>
      <c r="J69" s="10"/>
      <c r="K69" s="10"/>
      <c r="L69" s="10"/>
      <c r="M69" s="10"/>
      <c r="N69" s="10"/>
      <c r="O69" s="10"/>
      <c r="P69" s="10"/>
      <c r="Q69" s="10"/>
    </row>
  </sheetData>
  <sheetProtection formatCells="0" formatColumns="0" formatRows="0" insertColumns="0" insertRows="0" insertHyperlinks="0" deleteColumns="0" deleteRows="0" sort="0" autoFilter="0" pivotTables="0"/>
  <dataConsolidate/>
  <mergeCells count="54">
    <mergeCell ref="B1:E1"/>
    <mergeCell ref="B32:D32"/>
    <mergeCell ref="B67:E67"/>
    <mergeCell ref="B68:E68"/>
    <mergeCell ref="B69:E69"/>
    <mergeCell ref="B29:E29"/>
    <mergeCell ref="B30:E30"/>
    <mergeCell ref="B62:E62"/>
    <mergeCell ref="B63:E63"/>
    <mergeCell ref="B64:E64"/>
    <mergeCell ref="B65:E65"/>
    <mergeCell ref="B66:E66"/>
    <mergeCell ref="B57:E57"/>
    <mergeCell ref="B58:E58"/>
    <mergeCell ref="B59:E59"/>
    <mergeCell ref="B60:E60"/>
    <mergeCell ref="B61:E61"/>
    <mergeCell ref="B52:E52"/>
    <mergeCell ref="B53:E53"/>
    <mergeCell ref="B54:E54"/>
    <mergeCell ref="B55:E55"/>
    <mergeCell ref="B56:E56"/>
    <mergeCell ref="B47:E47"/>
    <mergeCell ref="B48:E48"/>
    <mergeCell ref="B49:E49"/>
    <mergeCell ref="B50:E50"/>
    <mergeCell ref="B51:E51"/>
    <mergeCell ref="B42:E42"/>
    <mergeCell ref="B43:E43"/>
    <mergeCell ref="B44:E44"/>
    <mergeCell ref="B45:E45"/>
    <mergeCell ref="B46:E46"/>
    <mergeCell ref="B37:E37"/>
    <mergeCell ref="B38:E38"/>
    <mergeCell ref="B39:E39"/>
    <mergeCell ref="B40:E40"/>
    <mergeCell ref="B41:E41"/>
    <mergeCell ref="B33:E33"/>
    <mergeCell ref="B34:E34"/>
    <mergeCell ref="B35:E35"/>
    <mergeCell ref="B36:E36"/>
    <mergeCell ref="B5:D5"/>
    <mergeCell ref="B9:D9"/>
    <mergeCell ref="B14:E14"/>
    <mergeCell ref="B2:E2"/>
    <mergeCell ref="B6:E6"/>
    <mergeCell ref="B10:E10"/>
    <mergeCell ref="B12:E12"/>
    <mergeCell ref="B13:D13"/>
    <mergeCell ref="B3:D3"/>
    <mergeCell ref="B4:E4"/>
    <mergeCell ref="B11:D11"/>
    <mergeCell ref="B7:D7"/>
    <mergeCell ref="B8:E8"/>
  </mergeCells>
  <conditionalFormatting sqref="B29">
    <cfRule type="expression" dxfId="1" priority="1" stopIfTrue="1">
      <formula>$E$27&lt;64</formula>
    </cfRule>
    <cfRule type="expression" dxfId="0" priority="2" stopIfTrue="1">
      <formula>$E$27&gt;64</formula>
    </cfRule>
  </conditionalFormatting>
  <pageMargins left="0.25" right="0.25"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D7116EDD-B0D7-4428-ACC5-13FEB2ADD5E7}">
          <x14:formula1>
            <xm:f>'Pomoćni list za broj bodova'!$B$3:$B$6</xm:f>
          </x14:formula1>
          <xm:sqref>D17</xm:sqref>
        </x14:dataValidation>
        <x14:dataValidation type="list" allowBlank="1" showInputMessage="1" showErrorMessage="1" xr:uid="{7D30DB62-FE26-4523-9F90-0095A8B79D50}">
          <x14:formula1>
            <xm:f>'Pomoćni list za broj bodova'!$B$9:$B$12</xm:f>
          </x14:formula1>
          <xm:sqref>D18</xm:sqref>
        </x14:dataValidation>
        <x14:dataValidation type="list" allowBlank="1" showInputMessage="1" showErrorMessage="1" xr:uid="{D04EB4B3-BDF0-4BFB-B649-32E50E56FFF4}">
          <x14:formula1>
            <xm:f>'Pomoćni list za broj bodova'!$B$15:$B$16</xm:f>
          </x14:formula1>
          <xm:sqref>D19</xm:sqref>
        </x14:dataValidation>
        <x14:dataValidation type="list" allowBlank="1" showInputMessage="1" showErrorMessage="1" xr:uid="{F4B04936-31B7-4503-AA70-D5CDB494656D}">
          <x14:formula1>
            <xm:f>'Pomoćni list za broj bodova'!$B$19:$B$20</xm:f>
          </x14:formula1>
          <xm:sqref>D20</xm:sqref>
        </x14:dataValidation>
        <x14:dataValidation type="list" allowBlank="1" showInputMessage="1" showErrorMessage="1" xr:uid="{A615B251-48A5-4C04-B42C-CDFDB43BDAFE}">
          <x14:formula1>
            <xm:f>'Pomoćni list za broj bodova'!$B$23:$B$26</xm:f>
          </x14:formula1>
          <xm:sqref>D21</xm:sqref>
        </x14:dataValidation>
        <x14:dataValidation type="list" allowBlank="1" showInputMessage="1" showErrorMessage="1" xr:uid="{BD4427F8-C75B-4CBA-8EC5-24375D6F4239}">
          <x14:formula1>
            <xm:f>'Pomoćni list za broj bodova'!$B$29:$B$30</xm:f>
          </x14:formula1>
          <xm:sqref>D22</xm:sqref>
        </x14:dataValidation>
        <x14:dataValidation type="list" allowBlank="1" showInputMessage="1" showErrorMessage="1" xr:uid="{221B96A8-2DA6-4CA3-81CC-46BD7293C997}">
          <x14:formula1>
            <xm:f>'Pomoćni list za broj bodova'!$B$33:$B$36</xm:f>
          </x14:formula1>
          <xm:sqref>D23</xm:sqref>
        </x14:dataValidation>
        <x14:dataValidation type="list" allowBlank="1" showInputMessage="1" showErrorMessage="1" xr:uid="{D0DD843E-8EEA-400A-94E5-5B68B7146BE7}">
          <x14:formula1>
            <xm:f>'Pomoćni list za broj bodova'!$B$39:$B$41</xm:f>
          </x14:formula1>
          <xm:sqref>D24</xm:sqref>
        </x14:dataValidation>
        <x14:dataValidation type="list" allowBlank="1" showInputMessage="1" showErrorMessage="1" xr:uid="{51F9090E-A231-4D4C-87CF-C2F4F41C0BA2}">
          <x14:formula1>
            <xm:f>'Pomoćni list za broj bodova'!$B$44:$B$45</xm:f>
          </x14:formula1>
          <xm:sqref>D25</xm:sqref>
        </x14:dataValidation>
        <x14:dataValidation type="list" allowBlank="1" showInputMessage="1" showErrorMessage="1" xr:uid="{FD746EE5-C391-4DEC-8281-A6B67F456BA8}">
          <x14:formula1>
            <xm:f>'Pomoćni list za broj bodova'!$B$48:$B$49</xm:f>
          </x14:formula1>
          <xm:sqref>D26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C63AB-8EDB-441E-BD64-6595E29513F1}">
  <sheetPr codeName="List3"/>
  <dimension ref="A1:C49"/>
  <sheetViews>
    <sheetView workbookViewId="0">
      <selection activeCell="E43" sqref="E43"/>
    </sheetView>
  </sheetViews>
  <sheetFormatPr defaultRowHeight="15" x14ac:dyDescent="0.25"/>
  <cols>
    <col min="1" max="1" width="3.7109375" style="3" customWidth="1"/>
    <col min="2" max="2" width="89.7109375" customWidth="1"/>
    <col min="3" max="3" width="9.140625" style="3"/>
  </cols>
  <sheetData>
    <row r="1" spans="1:3" ht="22.5" customHeight="1" x14ac:dyDescent="0.25">
      <c r="B1" s="5" t="s">
        <v>36</v>
      </c>
    </row>
    <row r="2" spans="1:3" s="1" customFormat="1" x14ac:dyDescent="0.25">
      <c r="A2" s="3">
        <v>1</v>
      </c>
      <c r="B2" s="1" t="s">
        <v>9</v>
      </c>
      <c r="C2" s="3"/>
    </row>
    <row r="3" spans="1:3" x14ac:dyDescent="0.25">
      <c r="B3" t="s">
        <v>3</v>
      </c>
      <c r="C3" s="3">
        <v>0</v>
      </c>
    </row>
    <row r="4" spans="1:3" x14ac:dyDescent="0.25">
      <c r="B4" t="s">
        <v>0</v>
      </c>
      <c r="C4" s="3">
        <v>5</v>
      </c>
    </row>
    <row r="5" spans="1:3" x14ac:dyDescent="0.25">
      <c r="B5" t="s">
        <v>1</v>
      </c>
      <c r="C5" s="3">
        <v>10</v>
      </c>
    </row>
    <row r="6" spans="1:3" x14ac:dyDescent="0.25">
      <c r="B6" t="s">
        <v>2</v>
      </c>
      <c r="C6" s="3">
        <v>15</v>
      </c>
    </row>
    <row r="8" spans="1:3" s="1" customFormat="1" x14ac:dyDescent="0.25">
      <c r="A8" s="3">
        <v>2</v>
      </c>
      <c r="B8" s="1" t="s">
        <v>4</v>
      </c>
      <c r="C8" s="3"/>
    </row>
    <row r="9" spans="1:3" x14ac:dyDescent="0.25">
      <c r="B9" t="s">
        <v>5</v>
      </c>
      <c r="C9" s="3">
        <v>0</v>
      </c>
    </row>
    <row r="10" spans="1:3" x14ac:dyDescent="0.25">
      <c r="B10" t="s">
        <v>6</v>
      </c>
      <c r="C10" s="3">
        <v>5</v>
      </c>
    </row>
    <row r="11" spans="1:3" x14ac:dyDescent="0.25">
      <c r="B11" t="s">
        <v>7</v>
      </c>
      <c r="C11" s="3">
        <v>10</v>
      </c>
    </row>
    <row r="12" spans="1:3" x14ac:dyDescent="0.25">
      <c r="B12" t="s">
        <v>8</v>
      </c>
      <c r="C12" s="3">
        <v>15</v>
      </c>
    </row>
    <row r="14" spans="1:3" s="1" customFormat="1" x14ac:dyDescent="0.25">
      <c r="A14" s="3">
        <v>3</v>
      </c>
      <c r="B14" s="1" t="s">
        <v>10</v>
      </c>
      <c r="C14" s="3"/>
    </row>
    <row r="15" spans="1:3" x14ac:dyDescent="0.25">
      <c r="B15" t="s">
        <v>11</v>
      </c>
      <c r="C15" s="3">
        <v>0</v>
      </c>
    </row>
    <row r="16" spans="1:3" x14ac:dyDescent="0.25">
      <c r="B16" t="s">
        <v>12</v>
      </c>
      <c r="C16" s="3">
        <v>5</v>
      </c>
    </row>
    <row r="18" spans="1:3" s="1" customFormat="1" x14ac:dyDescent="0.25">
      <c r="A18" s="3"/>
      <c r="B18" s="1" t="s">
        <v>13</v>
      </c>
      <c r="C18" s="3"/>
    </row>
    <row r="19" spans="1:3" x14ac:dyDescent="0.25">
      <c r="A19" s="3">
        <v>4</v>
      </c>
      <c r="B19" t="s">
        <v>14</v>
      </c>
      <c r="C19" s="3">
        <v>0</v>
      </c>
    </row>
    <row r="20" spans="1:3" x14ac:dyDescent="0.25">
      <c r="B20" t="s">
        <v>15</v>
      </c>
      <c r="C20" s="3">
        <v>5</v>
      </c>
    </row>
    <row r="22" spans="1:3" s="1" customFormat="1" x14ac:dyDescent="0.25">
      <c r="A22" s="3">
        <v>5</v>
      </c>
      <c r="B22" s="1" t="s">
        <v>16</v>
      </c>
      <c r="C22" s="3"/>
    </row>
    <row r="23" spans="1:3" x14ac:dyDescent="0.25">
      <c r="B23" t="s">
        <v>17</v>
      </c>
      <c r="C23" s="3">
        <v>0</v>
      </c>
    </row>
    <row r="24" spans="1:3" ht="30" x14ac:dyDescent="0.25">
      <c r="B24" s="2" t="s">
        <v>37</v>
      </c>
      <c r="C24" s="3">
        <v>5</v>
      </c>
    </row>
    <row r="25" spans="1:3" ht="45" x14ac:dyDescent="0.25">
      <c r="B25" s="2" t="s">
        <v>38</v>
      </c>
      <c r="C25" s="3">
        <v>10</v>
      </c>
    </row>
    <row r="26" spans="1:3" x14ac:dyDescent="0.25">
      <c r="B26" t="s">
        <v>18</v>
      </c>
      <c r="C26" s="3">
        <v>15</v>
      </c>
    </row>
    <row r="28" spans="1:3" s="1" customFormat="1" x14ac:dyDescent="0.25">
      <c r="A28" s="3">
        <v>6</v>
      </c>
      <c r="B28" s="1" t="s">
        <v>19</v>
      </c>
      <c r="C28" s="3"/>
    </row>
    <row r="29" spans="1:3" x14ac:dyDescent="0.25">
      <c r="B29" t="s">
        <v>20</v>
      </c>
      <c r="C29" s="3">
        <v>0</v>
      </c>
    </row>
    <row r="30" spans="1:3" x14ac:dyDescent="0.25">
      <c r="B30" t="s">
        <v>21</v>
      </c>
      <c r="C30" s="3">
        <v>10</v>
      </c>
    </row>
    <row r="32" spans="1:3" s="1" customFormat="1" x14ac:dyDescent="0.25">
      <c r="A32" s="3">
        <v>7</v>
      </c>
      <c r="B32" s="1" t="s">
        <v>22</v>
      </c>
      <c r="C32" s="3"/>
    </row>
    <row r="33" spans="1:3" x14ac:dyDescent="0.25">
      <c r="B33" t="s">
        <v>23</v>
      </c>
      <c r="C33" s="3">
        <v>0</v>
      </c>
    </row>
    <row r="34" spans="1:3" x14ac:dyDescent="0.25">
      <c r="B34" t="s">
        <v>24</v>
      </c>
      <c r="C34" s="3">
        <v>5</v>
      </c>
    </row>
    <row r="35" spans="1:3" x14ac:dyDescent="0.25">
      <c r="B35" t="s">
        <v>25</v>
      </c>
      <c r="C35" s="3">
        <v>10</v>
      </c>
    </row>
    <row r="36" spans="1:3" x14ac:dyDescent="0.25">
      <c r="B36" t="s">
        <v>26</v>
      </c>
      <c r="C36" s="3">
        <v>15</v>
      </c>
    </row>
    <row r="38" spans="1:3" s="1" customFormat="1" x14ac:dyDescent="0.25">
      <c r="A38" s="3">
        <v>8</v>
      </c>
      <c r="B38" s="1" t="s">
        <v>27</v>
      </c>
      <c r="C38" s="3"/>
    </row>
    <row r="39" spans="1:3" x14ac:dyDescent="0.25">
      <c r="B39" t="s">
        <v>28</v>
      </c>
      <c r="C39" s="3">
        <v>0</v>
      </c>
    </row>
    <row r="40" spans="1:3" x14ac:dyDescent="0.25">
      <c r="B40" t="s">
        <v>29</v>
      </c>
      <c r="C40" s="3">
        <v>5</v>
      </c>
    </row>
    <row r="41" spans="1:3" x14ac:dyDescent="0.25">
      <c r="B41" t="s">
        <v>30</v>
      </c>
      <c r="C41" s="3">
        <v>10</v>
      </c>
    </row>
    <row r="43" spans="1:3" s="1" customFormat="1" x14ac:dyDescent="0.25">
      <c r="A43" s="3">
        <v>9</v>
      </c>
      <c r="B43" s="1" t="s">
        <v>31</v>
      </c>
      <c r="C43" s="3"/>
    </row>
    <row r="44" spans="1:3" x14ac:dyDescent="0.25">
      <c r="B44" t="s">
        <v>39</v>
      </c>
      <c r="C44" s="3">
        <v>0</v>
      </c>
    </row>
    <row r="45" spans="1:3" x14ac:dyDescent="0.25">
      <c r="B45" t="s">
        <v>32</v>
      </c>
      <c r="C45" s="3">
        <v>5</v>
      </c>
    </row>
    <row r="47" spans="1:3" s="1" customFormat="1" x14ac:dyDescent="0.25">
      <c r="A47" s="3">
        <v>10</v>
      </c>
      <c r="B47" s="1" t="s">
        <v>33</v>
      </c>
      <c r="C47" s="3"/>
    </row>
    <row r="48" spans="1:3" x14ac:dyDescent="0.25">
      <c r="B48" t="s">
        <v>34</v>
      </c>
      <c r="C48" s="3">
        <v>0</v>
      </c>
    </row>
    <row r="49" spans="2:3" x14ac:dyDescent="0.25">
      <c r="B49" t="s">
        <v>35</v>
      </c>
      <c r="C49" s="3">
        <v>5</v>
      </c>
    </row>
  </sheetData>
  <sheetProtection algorithmName="SHA-512" hashValue="ugIbC8vmoYk9+/mTS6p9x7KHUIOeI7vmvHXK/V5icBZzIRYBg1ZZImAdzlqJ0FnpX38pa3lhLGvHGPp0fUbnUw==" saltValue="+NOgKlH4/JQjYUYLCQP2Lg==" spinCount="100000" sheet="1" formatCells="0" formatColumns="0" formatRows="0" insertColumns="0" insertRows="0" insertHyperlinks="0" deleteColumns="0" deleteRows="0" sort="0" autoFilter="0" pivotTables="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Radni listovi</vt:lpstr>
      </vt:variant>
      <vt:variant>
        <vt:i4>3</vt:i4>
      </vt:variant>
    </vt:vector>
  </HeadingPairs>
  <TitlesOfParts>
    <vt:vector size="3" baseType="lpstr">
      <vt:lpstr>Kalkulator</vt:lpstr>
      <vt:lpstr>Verzija za objavu</vt:lpstr>
      <vt:lpstr>Pomoćni list za broj bodova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Željka Bažančik</dc:creator>
  <cp:lastModifiedBy>Željka Bažančik</cp:lastModifiedBy>
  <cp:lastPrinted>2024-12-14T17:39:02Z</cp:lastPrinted>
  <dcterms:created xsi:type="dcterms:W3CDTF">2024-02-12T20:30:41Z</dcterms:created>
  <dcterms:modified xsi:type="dcterms:W3CDTF">2024-12-14T17:39:16Z</dcterms:modified>
</cp:coreProperties>
</file>